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60"/>
  </bookViews>
  <sheets>
    <sheet name="a.1-Struttura" sheetId="22" r:id="rId1"/>
    <sheet name="a.2-Org.Risorse" sheetId="11" r:id="rId2"/>
    <sheet name="a.3-Org.Riscossione" sheetId="10" r:id="rId3"/>
    <sheet name="a.4-Gest.Entrate" sheetId="9" r:id="rId4"/>
    <sheet name="a.5-Selez.Personale" sheetId="7" r:id="rId5"/>
    <sheet name="a.6-Miglior.Serv." sheetId="14" r:id="rId6"/>
    <sheet name="RiepilogoQualitativi" sheetId="8" r:id="rId7"/>
    <sheet name="b.1-AggioCoattivo" sheetId="16" r:id="rId8"/>
    <sheet name="b.2-%anticipazione" sheetId="18" r:id="rId9"/>
    <sheet name="b.3-%interesse" sheetId="19" r:id="rId10"/>
    <sheet name="Riepilogo Quantitativo" sheetId="20" r:id="rId11"/>
    <sheet name="Riepilogo totale" sheetId="21" r:id="rId12"/>
  </sheets>
  <calcPr calcId="125725"/>
</workbook>
</file>

<file path=xl/calcChain.xml><?xml version="1.0" encoding="utf-8"?>
<calcChain xmlns="http://schemas.openxmlformats.org/spreadsheetml/2006/main">
  <c r="E10" i="16"/>
  <c r="E11"/>
  <c r="E12"/>
  <c r="E13"/>
  <c r="E14"/>
  <c r="E15"/>
  <c r="E16"/>
  <c r="E17"/>
  <c r="E18"/>
  <c r="E19"/>
  <c r="E11" i="19"/>
  <c r="E12"/>
  <c r="E13"/>
  <c r="E14"/>
  <c r="E15"/>
  <c r="E16"/>
  <c r="E17"/>
  <c r="E18"/>
  <c r="E19"/>
  <c r="D5" i="8"/>
  <c r="Y8" i="22"/>
  <c r="G96"/>
  <c r="G97"/>
  <c r="G98"/>
  <c r="G99"/>
  <c r="G100"/>
  <c r="G101"/>
  <c r="G102"/>
  <c r="G103"/>
  <c r="G104"/>
  <c r="G105"/>
  <c r="G106"/>
  <c r="G107"/>
  <c r="G108"/>
  <c r="G95"/>
  <c r="G38"/>
  <c r="G39"/>
  <c r="G40"/>
  <c r="G41"/>
  <c r="G42"/>
  <c r="G43"/>
  <c r="G44"/>
  <c r="G45"/>
  <c r="G46"/>
  <c r="G47"/>
  <c r="G48"/>
  <c r="G49"/>
  <c r="G50"/>
  <c r="G9"/>
  <c r="G10"/>
  <c r="G11"/>
  <c r="G12"/>
  <c r="G13"/>
  <c r="G14"/>
  <c r="G15"/>
  <c r="G16"/>
  <c r="G17"/>
  <c r="G18"/>
  <c r="G19"/>
  <c r="G20"/>
  <c r="G21"/>
  <c r="G8"/>
  <c r="I95"/>
  <c r="J97" s="1"/>
  <c r="L97" s="1"/>
  <c r="T10" s="1"/>
  <c r="G79"/>
  <c r="G78"/>
  <c r="G77"/>
  <c r="G76"/>
  <c r="G75"/>
  <c r="G74"/>
  <c r="G73"/>
  <c r="G72"/>
  <c r="G71"/>
  <c r="G70"/>
  <c r="G69"/>
  <c r="G68"/>
  <c r="G67"/>
  <c r="G66"/>
  <c r="G37"/>
  <c r="C26" i="16"/>
  <c r="E6" s="1"/>
  <c r="E9" l="1"/>
  <c r="E8"/>
  <c r="E7"/>
  <c r="J95" i="22"/>
  <c r="L95" s="1"/>
  <c r="T8" s="1"/>
  <c r="J108"/>
  <c r="L108" s="1"/>
  <c r="T21" s="1"/>
  <c r="J106"/>
  <c r="L106" s="1"/>
  <c r="T19" s="1"/>
  <c r="J104"/>
  <c r="L104" s="1"/>
  <c r="T17" s="1"/>
  <c r="J102"/>
  <c r="L102" s="1"/>
  <c r="T15" s="1"/>
  <c r="J100"/>
  <c r="L100" s="1"/>
  <c r="T13" s="1"/>
  <c r="J98"/>
  <c r="L98" s="1"/>
  <c r="T11" s="1"/>
  <c r="J96"/>
  <c r="L96" s="1"/>
  <c r="T9" s="1"/>
  <c r="J107"/>
  <c r="L107" s="1"/>
  <c r="T20" s="1"/>
  <c r="J105"/>
  <c r="L105" s="1"/>
  <c r="T18" s="1"/>
  <c r="J103"/>
  <c r="L103" s="1"/>
  <c r="T16" s="1"/>
  <c r="J101"/>
  <c r="L101" s="1"/>
  <c r="T14" s="1"/>
  <c r="J99"/>
  <c r="L99" s="1"/>
  <c r="T12" s="1"/>
  <c r="I8"/>
  <c r="I66"/>
  <c r="I37"/>
  <c r="J49" s="1"/>
  <c r="L49" s="1"/>
  <c r="G8" i="11"/>
  <c r="G9"/>
  <c r="G10"/>
  <c r="G11"/>
  <c r="G12"/>
  <c r="G13"/>
  <c r="G14"/>
  <c r="G15"/>
  <c r="G16"/>
  <c r="G17"/>
  <c r="G18"/>
  <c r="G19"/>
  <c r="G20"/>
  <c r="G21"/>
  <c r="G37"/>
  <c r="G38"/>
  <c r="G39"/>
  <c r="G40"/>
  <c r="G41"/>
  <c r="G42"/>
  <c r="G43"/>
  <c r="G44"/>
  <c r="G45"/>
  <c r="G46"/>
  <c r="G47"/>
  <c r="G48"/>
  <c r="G49"/>
  <c r="G50"/>
  <c r="G66"/>
  <c r="G67"/>
  <c r="G68"/>
  <c r="G69"/>
  <c r="G70"/>
  <c r="G71"/>
  <c r="G72"/>
  <c r="G73"/>
  <c r="G74"/>
  <c r="G75"/>
  <c r="G76"/>
  <c r="G77"/>
  <c r="G78"/>
  <c r="G79"/>
  <c r="I5" i="20"/>
  <c r="C27" i="19"/>
  <c r="C26"/>
  <c r="H12"/>
  <c r="F13" i="20" s="1"/>
  <c r="C26" i="18"/>
  <c r="E7" s="1"/>
  <c r="H7" s="1"/>
  <c r="E8" i="20" s="1"/>
  <c r="C27" i="18"/>
  <c r="C27" i="16"/>
  <c r="I5" i="8"/>
  <c r="V8" i="14"/>
  <c r="W8" i="7"/>
  <c r="H5" i="8" s="1"/>
  <c r="Y8" i="10"/>
  <c r="F5" i="8" s="1"/>
  <c r="X8" i="11"/>
  <c r="E5" i="8" s="1"/>
  <c r="Y8" i="9"/>
  <c r="G5" i="8" s="1"/>
  <c r="G21" i="14"/>
  <c r="G20"/>
  <c r="G19"/>
  <c r="G18"/>
  <c r="G17"/>
  <c r="G16"/>
  <c r="G15"/>
  <c r="G14"/>
  <c r="G13"/>
  <c r="G12"/>
  <c r="G11"/>
  <c r="G10"/>
  <c r="G9"/>
  <c r="G8"/>
  <c r="G21" i="7"/>
  <c r="G20"/>
  <c r="G19"/>
  <c r="G18"/>
  <c r="G17"/>
  <c r="G16"/>
  <c r="G15"/>
  <c r="G14"/>
  <c r="G13"/>
  <c r="G12"/>
  <c r="G11"/>
  <c r="G10"/>
  <c r="G9"/>
  <c r="G8"/>
  <c r="G79" i="9"/>
  <c r="G78"/>
  <c r="G77"/>
  <c r="G76"/>
  <c r="G75"/>
  <c r="G74"/>
  <c r="G73"/>
  <c r="G72"/>
  <c r="G71"/>
  <c r="G70"/>
  <c r="G69"/>
  <c r="G68"/>
  <c r="G67"/>
  <c r="G66"/>
  <c r="G50"/>
  <c r="G49"/>
  <c r="G48"/>
  <c r="G47"/>
  <c r="G46"/>
  <c r="G45"/>
  <c r="G44"/>
  <c r="G43"/>
  <c r="G42"/>
  <c r="G41"/>
  <c r="G40"/>
  <c r="G39"/>
  <c r="G38"/>
  <c r="G37"/>
  <c r="G21"/>
  <c r="G20"/>
  <c r="G19"/>
  <c r="G18"/>
  <c r="G17"/>
  <c r="G16"/>
  <c r="G15"/>
  <c r="G14"/>
  <c r="G13"/>
  <c r="G12"/>
  <c r="G11"/>
  <c r="G10"/>
  <c r="G9"/>
  <c r="G8"/>
  <c r="G79" i="10"/>
  <c r="G78"/>
  <c r="G77"/>
  <c r="G76"/>
  <c r="G75"/>
  <c r="G74"/>
  <c r="G73"/>
  <c r="G72"/>
  <c r="G71"/>
  <c r="G70"/>
  <c r="G69"/>
  <c r="G68"/>
  <c r="G67"/>
  <c r="G66"/>
  <c r="G50"/>
  <c r="G49"/>
  <c r="G48"/>
  <c r="G47"/>
  <c r="G46"/>
  <c r="G45"/>
  <c r="G44"/>
  <c r="G43"/>
  <c r="G42"/>
  <c r="G41"/>
  <c r="G40"/>
  <c r="G39"/>
  <c r="G38"/>
  <c r="G37"/>
  <c r="G21"/>
  <c r="G20"/>
  <c r="G19"/>
  <c r="G18"/>
  <c r="G17"/>
  <c r="G16"/>
  <c r="G15"/>
  <c r="G14"/>
  <c r="G13"/>
  <c r="G12"/>
  <c r="G11"/>
  <c r="G10"/>
  <c r="G9"/>
  <c r="G8"/>
  <c r="E9" i="19" l="1"/>
  <c r="E10"/>
  <c r="E7"/>
  <c r="E8"/>
  <c r="H8" s="1"/>
  <c r="F9" i="20" s="1"/>
  <c r="H19" i="19"/>
  <c r="F20" i="20" s="1"/>
  <c r="E6" i="19"/>
  <c r="H6" s="1"/>
  <c r="F7" i="20" s="1"/>
  <c r="H16" i="19"/>
  <c r="F17" i="20" s="1"/>
  <c r="I8" i="14"/>
  <c r="J10" s="1"/>
  <c r="L10" s="1"/>
  <c r="Q10" s="1"/>
  <c r="S10" s="1"/>
  <c r="J68" i="22"/>
  <c r="J70"/>
  <c r="J72"/>
  <c r="J74"/>
  <c r="J76"/>
  <c r="J78"/>
  <c r="J67"/>
  <c r="J69"/>
  <c r="J71"/>
  <c r="J73"/>
  <c r="J75"/>
  <c r="J77"/>
  <c r="J79"/>
  <c r="J66"/>
  <c r="J39"/>
  <c r="L39" s="1"/>
  <c r="J41"/>
  <c r="L41" s="1"/>
  <c r="R12" s="1"/>
  <c r="J43"/>
  <c r="L43" s="1"/>
  <c r="J45"/>
  <c r="L45" s="1"/>
  <c r="R16" s="1"/>
  <c r="J47"/>
  <c r="L47" s="1"/>
  <c r="J37"/>
  <c r="L37" s="1"/>
  <c r="R8" s="1"/>
  <c r="J38"/>
  <c r="L38" s="1"/>
  <c r="J40"/>
  <c r="L40" s="1"/>
  <c r="R11" s="1"/>
  <c r="J42"/>
  <c r="L42" s="1"/>
  <c r="R13" s="1"/>
  <c r="J44"/>
  <c r="L44" s="1"/>
  <c r="R15" s="1"/>
  <c r="J46"/>
  <c r="L46" s="1"/>
  <c r="R17" s="1"/>
  <c r="J48"/>
  <c r="L48" s="1"/>
  <c r="R19" s="1"/>
  <c r="J50"/>
  <c r="L50" s="1"/>
  <c r="R21" s="1"/>
  <c r="R10"/>
  <c r="R14"/>
  <c r="R18"/>
  <c r="R20"/>
  <c r="R9"/>
  <c r="J10"/>
  <c r="L10" s="1"/>
  <c r="Q10" s="1"/>
  <c r="J12"/>
  <c r="L12" s="1"/>
  <c r="Q12" s="1"/>
  <c r="J14"/>
  <c r="L14" s="1"/>
  <c r="Q14" s="1"/>
  <c r="J16"/>
  <c r="L16" s="1"/>
  <c r="Q16" s="1"/>
  <c r="J18"/>
  <c r="L18" s="1"/>
  <c r="Q18" s="1"/>
  <c r="J20"/>
  <c r="L20" s="1"/>
  <c r="Q20" s="1"/>
  <c r="J9"/>
  <c r="L9" s="1"/>
  <c r="Q9" s="1"/>
  <c r="J11"/>
  <c r="L11" s="1"/>
  <c r="Q11" s="1"/>
  <c r="J13"/>
  <c r="L13" s="1"/>
  <c r="Q13" s="1"/>
  <c r="J15"/>
  <c r="L15" s="1"/>
  <c r="Q15" s="1"/>
  <c r="J17"/>
  <c r="L17" s="1"/>
  <c r="Q17" s="1"/>
  <c r="J19"/>
  <c r="L19" s="1"/>
  <c r="Q19" s="1"/>
  <c r="J21"/>
  <c r="L21" s="1"/>
  <c r="Q21" s="1"/>
  <c r="J8"/>
  <c r="I37" i="9"/>
  <c r="J41" s="1"/>
  <c r="L41" s="1"/>
  <c r="S12" s="1"/>
  <c r="H10" i="19"/>
  <c r="F11" i="20" s="1"/>
  <c r="H14" i="19"/>
  <c r="F15" i="20" s="1"/>
  <c r="H18" i="19"/>
  <c r="F19" i="20" s="1"/>
  <c r="H10" i="16"/>
  <c r="D11" i="20" s="1"/>
  <c r="H14" i="16"/>
  <c r="D15" i="20" s="1"/>
  <c r="H18" i="16"/>
  <c r="D19" i="20" s="1"/>
  <c r="H6" i="16"/>
  <c r="D7" i="20" s="1"/>
  <c r="H7" i="16"/>
  <c r="D8" i="20" s="1"/>
  <c r="H9" i="16"/>
  <c r="D10" i="20" s="1"/>
  <c r="H11" i="16"/>
  <c r="D12" i="20" s="1"/>
  <c r="H17" i="16"/>
  <c r="D18" i="20" s="1"/>
  <c r="H19" i="16"/>
  <c r="D20" i="20" s="1"/>
  <c r="H7" i="19"/>
  <c r="F8" i="20" s="1"/>
  <c r="H9" i="19"/>
  <c r="F10" i="20" s="1"/>
  <c r="H11" i="19"/>
  <c r="F12" i="20" s="1"/>
  <c r="H13" i="19"/>
  <c r="F14" i="20" s="1"/>
  <c r="H15" i="19"/>
  <c r="F16" i="20" s="1"/>
  <c r="H17" i="19"/>
  <c r="F18" i="20" s="1"/>
  <c r="E18" i="18"/>
  <c r="H18" s="1"/>
  <c r="E19" i="20" s="1"/>
  <c r="E14" i="18"/>
  <c r="H14" s="1"/>
  <c r="E15" i="20" s="1"/>
  <c r="E10" i="18"/>
  <c r="H10" s="1"/>
  <c r="E11" i="20" s="1"/>
  <c r="E6" i="18"/>
  <c r="E16"/>
  <c r="H16" s="1"/>
  <c r="E17" i="20" s="1"/>
  <c r="E12" i="18"/>
  <c r="H12" s="1"/>
  <c r="E13" i="20" s="1"/>
  <c r="E8" i="18"/>
  <c r="H8" s="1"/>
  <c r="E9" i="20" s="1"/>
  <c r="E19" i="18"/>
  <c r="H19" s="1"/>
  <c r="E20" i="20" s="1"/>
  <c r="E17" i="18"/>
  <c r="H17" s="1"/>
  <c r="E18" i="20" s="1"/>
  <c r="E15" i="18"/>
  <c r="H15" s="1"/>
  <c r="E16" i="20" s="1"/>
  <c r="E13" i="18"/>
  <c r="H13" s="1"/>
  <c r="E14" i="20" s="1"/>
  <c r="E11" i="18"/>
  <c r="H11" s="1"/>
  <c r="E12" i="20" s="1"/>
  <c r="E9" i="18"/>
  <c r="H9" s="1"/>
  <c r="E10" i="20" s="1"/>
  <c r="H6" i="18"/>
  <c r="E7" i="20" s="1"/>
  <c r="H15" i="16"/>
  <c r="D16" i="20" s="1"/>
  <c r="H16" s="1"/>
  <c r="H13" i="16"/>
  <c r="D14" i="20" s="1"/>
  <c r="H16" i="16"/>
  <c r="D17" i="20" s="1"/>
  <c r="H17" s="1"/>
  <c r="H12" i="16"/>
  <c r="D13" i="20" s="1"/>
  <c r="H13" s="1"/>
  <c r="H8" i="16"/>
  <c r="D9" i="20" s="1"/>
  <c r="H9" s="1"/>
  <c r="L5" i="8"/>
  <c r="I8" i="7"/>
  <c r="J12" s="1"/>
  <c r="L12" s="1"/>
  <c r="R12" s="1"/>
  <c r="J39" i="9"/>
  <c r="L39" s="1"/>
  <c r="S10" s="1"/>
  <c r="J43"/>
  <c r="L43" s="1"/>
  <c r="S14" s="1"/>
  <c r="J47"/>
  <c r="L47" s="1"/>
  <c r="S18" s="1"/>
  <c r="I8"/>
  <c r="J12" s="1"/>
  <c r="L12" s="1"/>
  <c r="R12" s="1"/>
  <c r="J38"/>
  <c r="L38" s="1"/>
  <c r="S9" s="1"/>
  <c r="J42"/>
  <c r="L42" s="1"/>
  <c r="S13" s="1"/>
  <c r="J46"/>
  <c r="L46" s="1"/>
  <c r="S17" s="1"/>
  <c r="J50"/>
  <c r="L50" s="1"/>
  <c r="S21" s="1"/>
  <c r="I8" i="11"/>
  <c r="J13" s="1"/>
  <c r="L13" s="1"/>
  <c r="Q13" s="1"/>
  <c r="I37"/>
  <c r="J40" s="1"/>
  <c r="L40" s="1"/>
  <c r="R11" s="1"/>
  <c r="J12" i="14"/>
  <c r="L12" s="1"/>
  <c r="Q12" s="1"/>
  <c r="J16"/>
  <c r="L16" s="1"/>
  <c r="Q16" s="1"/>
  <c r="J20"/>
  <c r="L20" s="1"/>
  <c r="Q20" s="1"/>
  <c r="J11"/>
  <c r="L11" s="1"/>
  <c r="Q11" s="1"/>
  <c r="J15"/>
  <c r="L15" s="1"/>
  <c r="Q15" s="1"/>
  <c r="J19"/>
  <c r="L19" s="1"/>
  <c r="Q19" s="1"/>
  <c r="J8"/>
  <c r="L8" s="1"/>
  <c r="Q8" s="1"/>
  <c r="I66" i="9"/>
  <c r="J69" s="1"/>
  <c r="L69" s="1"/>
  <c r="T11" s="1"/>
  <c r="I8" i="10"/>
  <c r="J14" s="1"/>
  <c r="L14" s="1"/>
  <c r="R14" s="1"/>
  <c r="I37"/>
  <c r="J50" s="1"/>
  <c r="L50" s="1"/>
  <c r="S21" s="1"/>
  <c r="I66"/>
  <c r="J66" s="1"/>
  <c r="L66" s="1"/>
  <c r="T8" s="1"/>
  <c r="I66" i="11"/>
  <c r="J66" s="1"/>
  <c r="L66" s="1"/>
  <c r="S8" s="1"/>
  <c r="J21" i="7" l="1"/>
  <c r="L21" s="1"/>
  <c r="R21" s="1"/>
  <c r="J13"/>
  <c r="L13" s="1"/>
  <c r="R13" s="1"/>
  <c r="J18"/>
  <c r="L18" s="1"/>
  <c r="R18" s="1"/>
  <c r="T18" s="1"/>
  <c r="J17"/>
  <c r="L17" s="1"/>
  <c r="R17" s="1"/>
  <c r="J9"/>
  <c r="L9" s="1"/>
  <c r="R9" s="1"/>
  <c r="J21" i="14"/>
  <c r="L21" s="1"/>
  <c r="Q21" s="1"/>
  <c r="S21" s="1"/>
  <c r="J17"/>
  <c r="L17" s="1"/>
  <c r="Q17" s="1"/>
  <c r="J13"/>
  <c r="L13" s="1"/>
  <c r="Q13" s="1"/>
  <c r="J9"/>
  <c r="L9" s="1"/>
  <c r="Q9" s="1"/>
  <c r="J18"/>
  <c r="L18" s="1"/>
  <c r="Q18" s="1"/>
  <c r="S18" s="1"/>
  <c r="J14"/>
  <c r="L14" s="1"/>
  <c r="Q14" s="1"/>
  <c r="S14" s="1"/>
  <c r="H8" i="20"/>
  <c r="H14"/>
  <c r="H20"/>
  <c r="H12"/>
  <c r="H19"/>
  <c r="H11"/>
  <c r="H18"/>
  <c r="H10"/>
  <c r="H7"/>
  <c r="H15"/>
  <c r="J10" i="7"/>
  <c r="L10" s="1"/>
  <c r="R10" s="1"/>
  <c r="J18" i="9"/>
  <c r="L18" s="1"/>
  <c r="R18" s="1"/>
  <c r="J12" i="11"/>
  <c r="L12" s="1"/>
  <c r="Q12" s="1"/>
  <c r="J11" i="9"/>
  <c r="L11" s="1"/>
  <c r="R11" s="1"/>
  <c r="J48"/>
  <c r="L48" s="1"/>
  <c r="S19" s="1"/>
  <c r="J44"/>
  <c r="L44" s="1"/>
  <c r="S15" s="1"/>
  <c r="J40"/>
  <c r="L40" s="1"/>
  <c r="S11" s="1"/>
  <c r="J37"/>
  <c r="L37" s="1"/>
  <c r="S8" s="1"/>
  <c r="J49"/>
  <c r="L49" s="1"/>
  <c r="S20" s="1"/>
  <c r="J45"/>
  <c r="L45" s="1"/>
  <c r="S16" s="1"/>
  <c r="J14" i="7"/>
  <c r="L14" s="1"/>
  <c r="R14" s="1"/>
  <c r="T14" s="1"/>
  <c r="J19" i="9"/>
  <c r="L19" s="1"/>
  <c r="R19" s="1"/>
  <c r="L79" i="22"/>
  <c r="S21" s="1"/>
  <c r="V21" s="1"/>
  <c r="L75"/>
  <c r="S17" s="1"/>
  <c r="V17" s="1"/>
  <c r="L71"/>
  <c r="S13" s="1"/>
  <c r="V13" s="1"/>
  <c r="L67"/>
  <c r="S9" s="1"/>
  <c r="V9" s="1"/>
  <c r="L76"/>
  <c r="S18" s="1"/>
  <c r="V18" s="1"/>
  <c r="L72"/>
  <c r="S14" s="1"/>
  <c r="V14" s="1"/>
  <c r="L68"/>
  <c r="S10" s="1"/>
  <c r="V10" s="1"/>
  <c r="L66"/>
  <c r="S8" s="1"/>
  <c r="L77"/>
  <c r="S19" s="1"/>
  <c r="V19" s="1"/>
  <c r="L73"/>
  <c r="S15" s="1"/>
  <c r="V15" s="1"/>
  <c r="L69"/>
  <c r="S11" s="1"/>
  <c r="V11" s="1"/>
  <c r="L78"/>
  <c r="S20" s="1"/>
  <c r="V20" s="1"/>
  <c r="L74"/>
  <c r="S16" s="1"/>
  <c r="V16" s="1"/>
  <c r="L70"/>
  <c r="S12" s="1"/>
  <c r="V12" s="1"/>
  <c r="L8"/>
  <c r="Q8" s="1"/>
  <c r="V8" s="1"/>
  <c r="J20" i="11"/>
  <c r="L20" s="1"/>
  <c r="Q20" s="1"/>
  <c r="J8" i="7"/>
  <c r="L8" s="1"/>
  <c r="R8" s="1"/>
  <c r="J19"/>
  <c r="L19" s="1"/>
  <c r="R19" s="1"/>
  <c r="J15"/>
  <c r="L15" s="1"/>
  <c r="R15" s="1"/>
  <c r="J11"/>
  <c r="L11" s="1"/>
  <c r="R11" s="1"/>
  <c r="J20"/>
  <c r="L20" s="1"/>
  <c r="R20" s="1"/>
  <c r="J16"/>
  <c r="L16" s="1"/>
  <c r="R16" s="1"/>
  <c r="J8" i="9"/>
  <c r="L8" s="1"/>
  <c r="R8" s="1"/>
  <c r="J10"/>
  <c r="L10" s="1"/>
  <c r="R10" s="1"/>
  <c r="J15"/>
  <c r="L15" s="1"/>
  <c r="R15" s="1"/>
  <c r="J16"/>
  <c r="L16" s="1"/>
  <c r="R16" s="1"/>
  <c r="J37" i="10"/>
  <c r="L37" s="1"/>
  <c r="S8" s="1"/>
  <c r="J44"/>
  <c r="L44" s="1"/>
  <c r="S15" s="1"/>
  <c r="J40"/>
  <c r="L40" s="1"/>
  <c r="S11" s="1"/>
  <c r="J49"/>
  <c r="L49" s="1"/>
  <c r="S20" s="1"/>
  <c r="J45"/>
  <c r="L45" s="1"/>
  <c r="S16" s="1"/>
  <c r="J41"/>
  <c r="L41" s="1"/>
  <c r="S12" s="1"/>
  <c r="J48"/>
  <c r="L48" s="1"/>
  <c r="S19" s="1"/>
  <c r="J46"/>
  <c r="L46" s="1"/>
  <c r="S17" s="1"/>
  <c r="J42"/>
  <c r="L42" s="1"/>
  <c r="S13" s="1"/>
  <c r="J38"/>
  <c r="L38" s="1"/>
  <c r="S9" s="1"/>
  <c r="J47"/>
  <c r="L47" s="1"/>
  <c r="S18" s="1"/>
  <c r="J43"/>
  <c r="L43" s="1"/>
  <c r="S14" s="1"/>
  <c r="J39"/>
  <c r="L39" s="1"/>
  <c r="S10" s="1"/>
  <c r="J11"/>
  <c r="L11" s="1"/>
  <c r="R11" s="1"/>
  <c r="J17"/>
  <c r="L17" s="1"/>
  <c r="R17" s="1"/>
  <c r="J8"/>
  <c r="L8" s="1"/>
  <c r="R8" s="1"/>
  <c r="J21"/>
  <c r="L21" s="1"/>
  <c r="R21" s="1"/>
  <c r="J16"/>
  <c r="L16" s="1"/>
  <c r="R16" s="1"/>
  <c r="J47" i="11"/>
  <c r="L47" s="1"/>
  <c r="R18" s="1"/>
  <c r="J37"/>
  <c r="L37" s="1"/>
  <c r="R8" s="1"/>
  <c r="J39"/>
  <c r="L39" s="1"/>
  <c r="R10" s="1"/>
  <c r="J15" i="10"/>
  <c r="L15" s="1"/>
  <c r="R15" s="1"/>
  <c r="J20"/>
  <c r="L20" s="1"/>
  <c r="R20" s="1"/>
  <c r="J10"/>
  <c r="L10" s="1"/>
  <c r="R10" s="1"/>
  <c r="J43" i="11"/>
  <c r="L43" s="1"/>
  <c r="R14" s="1"/>
  <c r="J16"/>
  <c r="L16" s="1"/>
  <c r="Q16" s="1"/>
  <c r="J10"/>
  <c r="L10" s="1"/>
  <c r="Q10" s="1"/>
  <c r="T21" i="7"/>
  <c r="T10"/>
  <c r="J49" i="11"/>
  <c r="L49" s="1"/>
  <c r="R20" s="1"/>
  <c r="J45"/>
  <c r="L45" s="1"/>
  <c r="R16" s="1"/>
  <c r="J41"/>
  <c r="L41" s="1"/>
  <c r="R12" s="1"/>
  <c r="J20" i="9"/>
  <c r="L20" s="1"/>
  <c r="R20" s="1"/>
  <c r="J14"/>
  <c r="L14" s="1"/>
  <c r="R14" s="1"/>
  <c r="J21"/>
  <c r="L21" s="1"/>
  <c r="R21" s="1"/>
  <c r="J17"/>
  <c r="L17" s="1"/>
  <c r="R17" s="1"/>
  <c r="J13"/>
  <c r="L13" s="1"/>
  <c r="R13" s="1"/>
  <c r="J9"/>
  <c r="L9" s="1"/>
  <c r="R9" s="1"/>
  <c r="J73"/>
  <c r="L73" s="1"/>
  <c r="T15" s="1"/>
  <c r="J66"/>
  <c r="L66" s="1"/>
  <c r="T8" s="1"/>
  <c r="J77"/>
  <c r="L77" s="1"/>
  <c r="T19" s="1"/>
  <c r="V19" s="1"/>
  <c r="J8" i="11"/>
  <c r="J18"/>
  <c r="L18" s="1"/>
  <c r="Q18" s="1"/>
  <c r="J14"/>
  <c r="L14" s="1"/>
  <c r="Q14" s="1"/>
  <c r="J9"/>
  <c r="L9" s="1"/>
  <c r="Q9" s="1"/>
  <c r="J50"/>
  <c r="L50" s="1"/>
  <c r="R21" s="1"/>
  <c r="J46"/>
  <c r="L46" s="1"/>
  <c r="R17" s="1"/>
  <c r="J42"/>
  <c r="L42" s="1"/>
  <c r="R13" s="1"/>
  <c r="J38"/>
  <c r="L38" s="1"/>
  <c r="R9" s="1"/>
  <c r="J19"/>
  <c r="L19" s="1"/>
  <c r="Q19" s="1"/>
  <c r="J15"/>
  <c r="L15" s="1"/>
  <c r="Q15" s="1"/>
  <c r="J11"/>
  <c r="L11" s="1"/>
  <c r="Q11" s="1"/>
  <c r="J48"/>
  <c r="L48" s="1"/>
  <c r="R19" s="1"/>
  <c r="J44"/>
  <c r="L44" s="1"/>
  <c r="R15" s="1"/>
  <c r="J21"/>
  <c r="L21" s="1"/>
  <c r="Q21" s="1"/>
  <c r="J17"/>
  <c r="L17" s="1"/>
  <c r="Q17" s="1"/>
  <c r="S8" i="14"/>
  <c r="S17"/>
  <c r="S13"/>
  <c r="S9"/>
  <c r="S19"/>
  <c r="S15"/>
  <c r="S11"/>
  <c r="S20"/>
  <c r="S16"/>
  <c r="S12"/>
  <c r="T8" i="7"/>
  <c r="T17"/>
  <c r="T13"/>
  <c r="T9"/>
  <c r="T19"/>
  <c r="T15"/>
  <c r="T11"/>
  <c r="T20"/>
  <c r="T16"/>
  <c r="T12"/>
  <c r="J78" i="9"/>
  <c r="L78" s="1"/>
  <c r="T20" s="1"/>
  <c r="J76"/>
  <c r="L76" s="1"/>
  <c r="T18" s="1"/>
  <c r="V18" s="1"/>
  <c r="J74"/>
  <c r="L74" s="1"/>
  <c r="T16" s="1"/>
  <c r="J72"/>
  <c r="L72" s="1"/>
  <c r="T14" s="1"/>
  <c r="V14" s="1"/>
  <c r="J70"/>
  <c r="L70" s="1"/>
  <c r="T12" s="1"/>
  <c r="V12" s="1"/>
  <c r="J68"/>
  <c r="L68" s="1"/>
  <c r="T10" s="1"/>
  <c r="V10" s="1"/>
  <c r="J79"/>
  <c r="L79" s="1"/>
  <c r="T21" s="1"/>
  <c r="V21" s="1"/>
  <c r="J75"/>
  <c r="L75" s="1"/>
  <c r="T17" s="1"/>
  <c r="J71"/>
  <c r="L71" s="1"/>
  <c r="T13" s="1"/>
  <c r="V13" s="1"/>
  <c r="J67"/>
  <c r="L67" s="1"/>
  <c r="T9" s="1"/>
  <c r="V9" s="1"/>
  <c r="V15"/>
  <c r="J71" i="10"/>
  <c r="L71" s="1"/>
  <c r="T13" s="1"/>
  <c r="J79"/>
  <c r="L79" s="1"/>
  <c r="T21" s="1"/>
  <c r="J19"/>
  <c r="L19" s="1"/>
  <c r="R19" s="1"/>
  <c r="J13"/>
  <c r="L13" s="1"/>
  <c r="R13" s="1"/>
  <c r="J9"/>
  <c r="L9" s="1"/>
  <c r="R9" s="1"/>
  <c r="J18"/>
  <c r="L18" s="1"/>
  <c r="R18" s="1"/>
  <c r="J12"/>
  <c r="L12" s="1"/>
  <c r="R12" s="1"/>
  <c r="J75"/>
  <c r="L75" s="1"/>
  <c r="T17" s="1"/>
  <c r="J67"/>
  <c r="L67" s="1"/>
  <c r="T9" s="1"/>
  <c r="J78"/>
  <c r="L78" s="1"/>
  <c r="T20" s="1"/>
  <c r="J76"/>
  <c r="L76" s="1"/>
  <c r="T18" s="1"/>
  <c r="J74"/>
  <c r="L74" s="1"/>
  <c r="T16" s="1"/>
  <c r="J72"/>
  <c r="L72" s="1"/>
  <c r="T14" s="1"/>
  <c r="V14" s="1"/>
  <c r="J70"/>
  <c r="L70" s="1"/>
  <c r="T12" s="1"/>
  <c r="J68"/>
  <c r="L68" s="1"/>
  <c r="T10" s="1"/>
  <c r="V8"/>
  <c r="J77"/>
  <c r="L77" s="1"/>
  <c r="T19" s="1"/>
  <c r="J73"/>
  <c r="L73" s="1"/>
  <c r="T15" s="1"/>
  <c r="J69"/>
  <c r="L69" s="1"/>
  <c r="T11" s="1"/>
  <c r="V13"/>
  <c r="V9"/>
  <c r="V20"/>
  <c r="J79" i="11"/>
  <c r="L79" s="1"/>
  <c r="S21" s="1"/>
  <c r="U21" s="1"/>
  <c r="J75"/>
  <c r="L75" s="1"/>
  <c r="S17" s="1"/>
  <c r="J71"/>
  <c r="L71" s="1"/>
  <c r="S13" s="1"/>
  <c r="U13" s="1"/>
  <c r="J67"/>
  <c r="L67" s="1"/>
  <c r="S9" s="1"/>
  <c r="J78"/>
  <c r="L78" s="1"/>
  <c r="S20" s="1"/>
  <c r="J76"/>
  <c r="L76" s="1"/>
  <c r="S18" s="1"/>
  <c r="U18" s="1"/>
  <c r="J74"/>
  <c r="L74" s="1"/>
  <c r="S16" s="1"/>
  <c r="U16" s="1"/>
  <c r="J72"/>
  <c r="L72" s="1"/>
  <c r="S14" s="1"/>
  <c r="J70"/>
  <c r="L70" s="1"/>
  <c r="S12" s="1"/>
  <c r="J68"/>
  <c r="L68" s="1"/>
  <c r="S10" s="1"/>
  <c r="J77"/>
  <c r="L77" s="1"/>
  <c r="S19" s="1"/>
  <c r="J73"/>
  <c r="L73" s="1"/>
  <c r="S15" s="1"/>
  <c r="J69"/>
  <c r="L69" s="1"/>
  <c r="S11" s="1"/>
  <c r="U12"/>
  <c r="U9"/>
  <c r="U15" l="1"/>
  <c r="U20"/>
  <c r="I7" i="20"/>
  <c r="J7" s="1"/>
  <c r="L7" s="1"/>
  <c r="D7" i="21" s="1"/>
  <c r="V19" i="10"/>
  <c r="V11" i="9"/>
  <c r="V16"/>
  <c r="V17"/>
  <c r="V15" i="10"/>
  <c r="L8" i="11"/>
  <c r="Q8" s="1"/>
  <c r="U8" s="1"/>
  <c r="W8" i="22"/>
  <c r="V8" i="9"/>
  <c r="V11" i="10"/>
  <c r="V10"/>
  <c r="U10" i="11"/>
  <c r="U8" i="7"/>
  <c r="V16" s="1"/>
  <c r="X16" s="1"/>
  <c r="H15" i="8" s="1"/>
  <c r="U11" i="11"/>
  <c r="U19"/>
  <c r="U14"/>
  <c r="U17"/>
  <c r="V20" i="9"/>
  <c r="V12" i="10"/>
  <c r="V16"/>
  <c r="V17"/>
  <c r="V21"/>
  <c r="T8" i="14"/>
  <c r="U16" s="1"/>
  <c r="W16" s="1"/>
  <c r="I15" i="8" s="1"/>
  <c r="V18" i="10"/>
  <c r="J12" i="20" l="1"/>
  <c r="L12" s="1"/>
  <c r="D12" i="21" s="1"/>
  <c r="J14" i="20"/>
  <c r="L14" s="1"/>
  <c r="D14" i="21" s="1"/>
  <c r="J15" i="20"/>
  <c r="L15" s="1"/>
  <c r="D15" i="21" s="1"/>
  <c r="J18" i="20"/>
  <c r="L18" s="1"/>
  <c r="D18" i="21" s="1"/>
  <c r="J17" i="20"/>
  <c r="L17" s="1"/>
  <c r="D17" i="21" s="1"/>
  <c r="J13" i="20"/>
  <c r="L13" s="1"/>
  <c r="D13" i="21" s="1"/>
  <c r="J10" i="20"/>
  <c r="L10" s="1"/>
  <c r="D10" i="21" s="1"/>
  <c r="J20" i="20"/>
  <c r="L20" s="1"/>
  <c r="D20" i="21" s="1"/>
  <c r="J19" i="20"/>
  <c r="L19" s="1"/>
  <c r="D19" i="21" s="1"/>
  <c r="J11" i="20"/>
  <c r="L11" s="1"/>
  <c r="D11" i="21" s="1"/>
  <c r="J16" i="20"/>
  <c r="L16" s="1"/>
  <c r="D16" i="21" s="1"/>
  <c r="J9" i="20"/>
  <c r="L9" s="1"/>
  <c r="D9" i="21" s="1"/>
  <c r="J8" i="20"/>
  <c r="L8" s="1"/>
  <c r="D8" i="21" s="1"/>
  <c r="V20" i="7"/>
  <c r="X20" s="1"/>
  <c r="H19" i="8" s="1"/>
  <c r="W8" i="10"/>
  <c r="X21" s="1"/>
  <c r="Z21" s="1"/>
  <c r="F20" i="8" s="1"/>
  <c r="V8" i="11"/>
  <c r="W20" s="1"/>
  <c r="Y20" s="1"/>
  <c r="E19" i="8" s="1"/>
  <c r="X19" i="22"/>
  <c r="Z19" s="1"/>
  <c r="D18" i="8" s="1"/>
  <c r="X12" i="22"/>
  <c r="Z12" s="1"/>
  <c r="D11" i="8" s="1"/>
  <c r="X16" i="22"/>
  <c r="Z16" s="1"/>
  <c r="D15" i="8" s="1"/>
  <c r="X11" i="22"/>
  <c r="Z11" s="1"/>
  <c r="D10" i="8" s="1"/>
  <c r="X17" i="22"/>
  <c r="Z17" s="1"/>
  <c r="D16" i="8" s="1"/>
  <c r="X14" i="22"/>
  <c r="Z14" s="1"/>
  <c r="D13" i="8" s="1"/>
  <c r="X9" i="22"/>
  <c r="Z9" s="1"/>
  <c r="D8" i="8" s="1"/>
  <c r="X21" i="22"/>
  <c r="Z21" s="1"/>
  <c r="D20" i="8" s="1"/>
  <c r="X20" i="22"/>
  <c r="Z20" s="1"/>
  <c r="D19" i="8" s="1"/>
  <c r="X10" i="22"/>
  <c r="Z10" s="1"/>
  <c r="D9" i="8" s="1"/>
  <c r="X15" i="22"/>
  <c r="Z15" s="1"/>
  <c r="D14" i="8" s="1"/>
  <c r="X18" i="22"/>
  <c r="Z18" s="1"/>
  <c r="D17" i="8" s="1"/>
  <c r="X13" i="22"/>
  <c r="Z13" s="1"/>
  <c r="D12" i="8" s="1"/>
  <c r="X8" i="22"/>
  <c r="Z8" s="1"/>
  <c r="D7" i="8" s="1"/>
  <c r="W8" i="9"/>
  <c r="X8" s="1"/>
  <c r="Z8" s="1"/>
  <c r="G7" i="8" s="1"/>
  <c r="U20" i="14"/>
  <c r="W20" s="1"/>
  <c r="I19" i="8" s="1"/>
  <c r="U19" i="14"/>
  <c r="W19" s="1"/>
  <c r="I18" i="8" s="1"/>
  <c r="U13" i="14"/>
  <c r="W13" s="1"/>
  <c r="I12" i="8" s="1"/>
  <c r="U17" i="14"/>
  <c r="W17" s="1"/>
  <c r="I16" i="8" s="1"/>
  <c r="V13" i="7"/>
  <c r="X13" s="1"/>
  <c r="H12" i="8" s="1"/>
  <c r="V19" i="7"/>
  <c r="X19" s="1"/>
  <c r="H18" i="8" s="1"/>
  <c r="V17" i="7"/>
  <c r="X17" s="1"/>
  <c r="H16" i="8" s="1"/>
  <c r="X17" i="9"/>
  <c r="Z17" s="1"/>
  <c r="G16" i="8" s="1"/>
  <c r="U21" i="14"/>
  <c r="W21" s="1"/>
  <c r="I20" i="8" s="1"/>
  <c r="U18" i="14"/>
  <c r="W18" s="1"/>
  <c r="I17" i="8" s="1"/>
  <c r="U10" i="14"/>
  <c r="W10" s="1"/>
  <c r="I9" i="8" s="1"/>
  <c r="U14" i="14"/>
  <c r="W14" s="1"/>
  <c r="I13" i="8" s="1"/>
  <c r="U15" i="14"/>
  <c r="W15" s="1"/>
  <c r="I14" i="8" s="1"/>
  <c r="U12" i="14"/>
  <c r="W12" s="1"/>
  <c r="I11" i="8" s="1"/>
  <c r="U9" i="14"/>
  <c r="W9" s="1"/>
  <c r="I8" i="8" s="1"/>
  <c r="U11" i="14"/>
  <c r="W11" s="1"/>
  <c r="I10" i="8" s="1"/>
  <c r="U8" i="14"/>
  <c r="W8" s="1"/>
  <c r="I7" i="8" s="1"/>
  <c r="V21" i="7"/>
  <c r="X21" s="1"/>
  <c r="H20" i="8" s="1"/>
  <c r="V18" i="7"/>
  <c r="X18" s="1"/>
  <c r="H17" i="8" s="1"/>
  <c r="V10" i="7"/>
  <c r="X10" s="1"/>
  <c r="H9" i="8" s="1"/>
  <c r="V14" i="7"/>
  <c r="X14" s="1"/>
  <c r="H13" i="8" s="1"/>
  <c r="V15" i="7"/>
  <c r="X15" s="1"/>
  <c r="H14" i="8" s="1"/>
  <c r="V12" i="7"/>
  <c r="X12" s="1"/>
  <c r="H11" i="8" s="1"/>
  <c r="V9" i="7"/>
  <c r="X9" s="1"/>
  <c r="H8" i="8" s="1"/>
  <c r="V11" i="7"/>
  <c r="X11" s="1"/>
  <c r="H10" i="8" s="1"/>
  <c r="V8" i="7"/>
  <c r="X8" s="1"/>
  <c r="H7" i="8" s="1"/>
  <c r="X15" i="10"/>
  <c r="Z15" s="1"/>
  <c r="F14" i="8" s="1"/>
  <c r="X11" i="10"/>
  <c r="Z11" s="1"/>
  <c r="F10" i="8" s="1"/>
  <c r="X18" i="10"/>
  <c r="Z18" s="1"/>
  <c r="F17" i="8" s="1"/>
  <c r="W9" i="11" l="1"/>
  <c r="Y9" s="1"/>
  <c r="E8" i="8" s="1"/>
  <c r="W18" i="11"/>
  <c r="Y18" s="1"/>
  <c r="E17" i="8" s="1"/>
  <c r="W8" i="11"/>
  <c r="Y8" s="1"/>
  <c r="E7" i="8" s="1"/>
  <c r="W13" i="11"/>
  <c r="Y13" s="1"/>
  <c r="E12" i="8" s="1"/>
  <c r="W19" i="11"/>
  <c r="Y19" s="1"/>
  <c r="E18" i="8" s="1"/>
  <c r="W17" i="11"/>
  <c r="Y17" s="1"/>
  <c r="E16" i="8" s="1"/>
  <c r="W12" i="11"/>
  <c r="Y12" s="1"/>
  <c r="E11" i="8" s="1"/>
  <c r="W15" i="11"/>
  <c r="Y15" s="1"/>
  <c r="E14" i="8" s="1"/>
  <c r="W14" i="11"/>
  <c r="Y14" s="1"/>
  <c r="E13" i="8" s="1"/>
  <c r="W11" i="11"/>
  <c r="Y11" s="1"/>
  <c r="E10" i="8" s="1"/>
  <c r="W10" i="11"/>
  <c r="Y10" s="1"/>
  <c r="E9" i="8" s="1"/>
  <c r="W16" i="11"/>
  <c r="Y16" s="1"/>
  <c r="E15" i="8" s="1"/>
  <c r="W21" i="11"/>
  <c r="Y21" s="1"/>
  <c r="E20" i="8" s="1"/>
  <c r="X17" i="10"/>
  <c r="Z17" s="1"/>
  <c r="F16" i="8" s="1"/>
  <c r="K16" s="1"/>
  <c r="X13" i="10"/>
  <c r="Z13" s="1"/>
  <c r="F12" i="8" s="1"/>
  <c r="X20" i="10"/>
  <c r="Z20" s="1"/>
  <c r="F19" i="8" s="1"/>
  <c r="K19" s="1"/>
  <c r="X19" i="10"/>
  <c r="Z19" s="1"/>
  <c r="F18" i="8" s="1"/>
  <c r="X16" i="9"/>
  <c r="Z16" s="1"/>
  <c r="G15" i="8" s="1"/>
  <c r="X21" i="9"/>
  <c r="Z21" s="1"/>
  <c r="G20" i="8" s="1"/>
  <c r="X9" i="9"/>
  <c r="Z9" s="1"/>
  <c r="G8" i="8" s="1"/>
  <c r="X13" i="9"/>
  <c r="Z13" s="1"/>
  <c r="G12" i="8" s="1"/>
  <c r="X15" i="9"/>
  <c r="Z15" s="1"/>
  <c r="G14" i="8" s="1"/>
  <c r="K14" s="1"/>
  <c r="X8" i="10"/>
  <c r="Z8" s="1"/>
  <c r="F7" i="8" s="1"/>
  <c r="K7" s="1"/>
  <c r="X9" i="10"/>
  <c r="Z9" s="1"/>
  <c r="F8" i="8" s="1"/>
  <c r="X10" i="10"/>
  <c r="Z10" s="1"/>
  <c r="F9" i="8" s="1"/>
  <c r="X14" i="10"/>
  <c r="Z14" s="1"/>
  <c r="F13" i="8" s="1"/>
  <c r="X12" i="10"/>
  <c r="Z12" s="1"/>
  <c r="F11" i="8" s="1"/>
  <c r="X16" i="10"/>
  <c r="Z16" s="1"/>
  <c r="F15" i="8" s="1"/>
  <c r="K15" s="1"/>
  <c r="X14" i="9"/>
  <c r="Z14" s="1"/>
  <c r="G13" i="8" s="1"/>
  <c r="X12" i="9"/>
  <c r="Z12" s="1"/>
  <c r="G11" i="8" s="1"/>
  <c r="X19" i="9"/>
  <c r="Z19" s="1"/>
  <c r="G18" i="8" s="1"/>
  <c r="K18" s="1"/>
  <c r="X18" i="9"/>
  <c r="Z18" s="1"/>
  <c r="G17" i="8" s="1"/>
  <c r="X20" i="9"/>
  <c r="Z20" s="1"/>
  <c r="G19" i="8" s="1"/>
  <c r="X10" i="9"/>
  <c r="Z10" s="1"/>
  <c r="G9" i="8" s="1"/>
  <c r="X11" i="9"/>
  <c r="Z11" s="1"/>
  <c r="G10" i="8" s="1"/>
  <c r="K17"/>
  <c r="K13"/>
  <c r="K20"/>
  <c r="K10"/>
  <c r="K9" l="1"/>
  <c r="K12"/>
  <c r="K8"/>
  <c r="K11"/>
  <c r="L7" l="1"/>
  <c r="M19" s="1"/>
  <c r="O19" s="1"/>
  <c r="C19" i="21" s="1"/>
  <c r="E19" s="1"/>
  <c r="M7" i="8" l="1"/>
  <c r="O7" s="1"/>
  <c r="C7" i="21" s="1"/>
  <c r="E7" s="1"/>
  <c r="M14" i="8"/>
  <c r="O14" s="1"/>
  <c r="C14" i="21" s="1"/>
  <c r="E14" s="1"/>
  <c r="M16" i="8"/>
  <c r="O16" s="1"/>
  <c r="C16" i="21" s="1"/>
  <c r="E16" s="1"/>
  <c r="M20" i="8"/>
  <c r="O20" s="1"/>
  <c r="C20" i="21" s="1"/>
  <c r="E20" s="1"/>
  <c r="M10" i="8"/>
  <c r="O10" s="1"/>
  <c r="C10" i="21" s="1"/>
  <c r="E10" s="1"/>
  <c r="M13" i="8"/>
  <c r="O13" s="1"/>
  <c r="C13" i="21" s="1"/>
  <c r="E13" s="1"/>
  <c r="M12" i="8"/>
  <c r="O12" s="1"/>
  <c r="C12" i="21" s="1"/>
  <c r="E12" s="1"/>
  <c r="M11" i="8"/>
  <c r="O11" s="1"/>
  <c r="C11" i="21" s="1"/>
  <c r="E11" s="1"/>
  <c r="M9" i="8"/>
  <c r="O9" s="1"/>
  <c r="C9" i="21" s="1"/>
  <c r="E9" s="1"/>
  <c r="M15" i="8"/>
  <c r="O15" s="1"/>
  <c r="C15" i="21" s="1"/>
  <c r="E15" s="1"/>
  <c r="M18" i="8"/>
  <c r="O18" s="1"/>
  <c r="C18" i="21" s="1"/>
  <c r="E18" s="1"/>
  <c r="M17" i="8"/>
  <c r="O17" s="1"/>
  <c r="C17" i="21" s="1"/>
  <c r="E17" s="1"/>
  <c r="M8" i="8"/>
  <c r="O8" s="1"/>
  <c r="C8" i="21" s="1"/>
  <c r="E8" s="1"/>
  <c r="E22" l="1"/>
  <c r="B22" s="1"/>
</calcChain>
</file>

<file path=xl/sharedStrings.xml><?xml version="1.0" encoding="utf-8"?>
<sst xmlns="http://schemas.openxmlformats.org/spreadsheetml/2006/main" count="504" uniqueCount="141">
  <si>
    <t>A</t>
  </si>
  <si>
    <t>B</t>
  </si>
  <si>
    <t>C</t>
  </si>
  <si>
    <t>OFFERTE</t>
  </si>
  <si>
    <t>Punti</t>
  </si>
  <si>
    <t>a.1.1</t>
  </si>
  <si>
    <t>a.1.2</t>
  </si>
  <si>
    <t>a.1.3</t>
  </si>
  <si>
    <t>a.1.4</t>
  </si>
  <si>
    <t>Media</t>
  </si>
  <si>
    <t>ragg.</t>
  </si>
  <si>
    <t>Commissario</t>
  </si>
  <si>
    <t>a.2.1</t>
  </si>
  <si>
    <t>a.2.2</t>
  </si>
  <si>
    <t>a.2.3</t>
  </si>
  <si>
    <t>a.3.1</t>
  </si>
  <si>
    <t>a.3.2</t>
  </si>
  <si>
    <t>a.3.3</t>
  </si>
  <si>
    <t>a.4.1</t>
  </si>
  <si>
    <t>a.4.2</t>
  </si>
  <si>
    <t>a.4.3</t>
  </si>
  <si>
    <t>a.5.1</t>
  </si>
  <si>
    <t>a.6.1</t>
  </si>
  <si>
    <t>b.1</t>
  </si>
  <si>
    <t>b.2</t>
  </si>
  <si>
    <t>b.3</t>
  </si>
  <si>
    <t>Concorrente</t>
  </si>
  <si>
    <t>Num.</t>
  </si>
  <si>
    <t>Denominazione</t>
  </si>
  <si>
    <t>Criterio</t>
  </si>
  <si>
    <t>a.6</t>
  </si>
  <si>
    <t>Sottocriterio a.1.1</t>
  </si>
  <si>
    <t>Punti
Attribuiti</t>
  </si>
  <si>
    <t>ATTRIBUZIONE PUNTEGGIO AL CRITERIO TRAMITE RIPARAMETRAZIONE DEI PUNTI ATTRIBUITI AI SOTTOCRITERI</t>
  </si>
  <si>
    <t>Max
punti
attrib.</t>
  </si>
  <si>
    <t>Punti Max
Criterio</t>
  </si>
  <si>
    <t>Sottocriterio a.1.2</t>
  </si>
  <si>
    <t>Sottocriterio a.1.3</t>
  </si>
  <si>
    <t>a.1</t>
  </si>
  <si>
    <t xml:space="preserve">a.1
Organizzazione
struttura
</t>
  </si>
  <si>
    <t>Sottocriterio a.1.4</t>
  </si>
  <si>
    <t xml:space="preserve">Sottocriterio </t>
  </si>
  <si>
    <t>Punti attribuiti</t>
  </si>
  <si>
    <t>Qualitativi</t>
  </si>
  <si>
    <t>a.2</t>
  </si>
  <si>
    <t>a.3</t>
  </si>
  <si>
    <t>a.4</t>
  </si>
  <si>
    <t>Sottocriterio a.2.1</t>
  </si>
  <si>
    <t>Sottocriterio a.2.2</t>
  </si>
  <si>
    <t>Sottocriterio a.2.3</t>
  </si>
  <si>
    <t>Sottocriterio a.3.1</t>
  </si>
  <si>
    <t xml:space="preserve">Criterio a.3
Organizzazione
del sistema di
riscossione
</t>
  </si>
  <si>
    <t xml:space="preserve">a.3.1
Organizzazione
attività di 
emissione e
notifica atti
di pagamento
</t>
  </si>
  <si>
    <t>Sottocriterio a.3.2</t>
  </si>
  <si>
    <t>Criterio a.1
Organizzazione
della struttura</t>
  </si>
  <si>
    <t xml:space="preserve">a.1.1
Struttura
organizzativa
strumentale
tecnologica per
la gestione dei 
servizi
</t>
  </si>
  <si>
    <t xml:space="preserve">a.1.2
Struttura 
dedicata alla
riscossione
coattiva
</t>
  </si>
  <si>
    <t xml:space="preserve">a.1.3
Struttura e
mezzi adibiti
all'asporto e
custodia dei
beni pignorati
</t>
  </si>
  <si>
    <t xml:space="preserve">a.1.4
Sistema informativo e rete informatica per accesso alla banca dati
</t>
  </si>
  <si>
    <t>Criterio a.2
Organizzazione delle risorse umane</t>
  </si>
  <si>
    <t xml:space="preserve">a.2
Organizzazione
risorse umane
</t>
  </si>
  <si>
    <t xml:space="preserve">a.3.3
Organizzazione
attività di
pignoramento
e vendite
</t>
  </si>
  <si>
    <t>Sottocriterio a.3.3</t>
  </si>
  <si>
    <t xml:space="preserve">a.3.2
Attivazione 
procedimenti
che incentivano
e promuovono
il pagamento
</t>
  </si>
  <si>
    <t xml:space="preserve">a.3
Organizzazione
sistema della riscossione
</t>
  </si>
  <si>
    <t>Sottocriterio a.4.1</t>
  </si>
  <si>
    <t>Sottocriterio a.4.2</t>
  </si>
  <si>
    <t>Sottocriterio a.4.3</t>
  </si>
  <si>
    <t>Criterio a.4
Gestione delle Entrate riscosse</t>
  </si>
  <si>
    <t xml:space="preserve">a.4
Gestione delle entrate riscosse
</t>
  </si>
  <si>
    <t xml:space="preserve">a.4.1
Sistema di deposito giornaliero somme riscosse per il controllo delle stesse
</t>
  </si>
  <si>
    <t xml:space="preserve">a.4.2
Sistemi informatici per la visualizzazione  delle entrate riscosse ed operazioni effettuate
</t>
  </si>
  <si>
    <t xml:space="preserve">a.4.3
Sistemi telematci per operazioni contabili sui fondi
</t>
  </si>
  <si>
    <t xml:space="preserve">Criterio a.5
Selezione del personale
</t>
  </si>
  <si>
    <t>Sottocriterio a.5.1</t>
  </si>
  <si>
    <t xml:space="preserve">a.5.1
Metodo di selezionamento del personale
</t>
  </si>
  <si>
    <t xml:space="preserve">a.5
Selezione del personale
</t>
  </si>
  <si>
    <t>Punti
 attrib.</t>
  </si>
  <si>
    <t>Sottocriterio a.6.1</t>
  </si>
  <si>
    <t>Criterio  a.6
Migliuoramento Servizi</t>
  </si>
  <si>
    <t xml:space="preserve">a.6.1
Aspetti migliorativi nelo svolgimento dei servizi da affidare
</t>
  </si>
  <si>
    <t>Criterio  a.6
Miglioramento Servizi</t>
  </si>
  <si>
    <t xml:space="preserve">a.1
Miglioramento servizi
</t>
  </si>
  <si>
    <t>Struttura</t>
  </si>
  <si>
    <t>Risorse Umane</t>
  </si>
  <si>
    <t>Sistema riscossione</t>
  </si>
  <si>
    <t>Gestione delle entrate</t>
  </si>
  <si>
    <t>a.5</t>
  </si>
  <si>
    <t>Selezione  Personale</t>
  </si>
  <si>
    <t>Miglioramento servizi</t>
  </si>
  <si>
    <t>Punti max attribuibili</t>
  </si>
  <si>
    <t>Num</t>
  </si>
  <si>
    <t>Calcolo coefficiente fra zero e uno</t>
  </si>
  <si>
    <t>Num.offerte</t>
  </si>
  <si>
    <t>con punteggio massimo all'offerta più bassa</t>
  </si>
  <si>
    <t>Criterio b.1
Aggio applicato
 alla riscossione
 coattiva</t>
  </si>
  <si>
    <t>DETERMINA PUNTI CRITERI QUANTITATIVI (prezzo)</t>
  </si>
  <si>
    <t>Amax</t>
  </si>
  <si>
    <t>Riparametrazione</t>
  </si>
  <si>
    <t>DETERMINA PUNTI CRITERI QUANTITATIVI (Importo)</t>
  </si>
  <si>
    <t>Amin</t>
  </si>
  <si>
    <t>% massima di anticipazione</t>
  </si>
  <si>
    <t>Calcolo coefficiente fra zero e uno con punteggio massimo
 all'offerta di ribasso più alto</t>
  </si>
  <si>
    <t>con punteggio massimo all'offerta con  % di
 interesse più bassa</t>
  </si>
  <si>
    <t>Offerta con percentuale più bassa</t>
  </si>
  <si>
    <t>Qualitattivi</t>
  </si>
  <si>
    <t>Quantitativi</t>
  </si>
  <si>
    <t>b.</t>
  </si>
  <si>
    <t>a.</t>
  </si>
  <si>
    <t>Punti
Attribuiti
Rmin/Max</t>
  </si>
  <si>
    <t>Aggio offerto &lt;= del 9%
(Ai)</t>
  </si>
  <si>
    <t xml:space="preserve">Aggio minimo </t>
  </si>
  <si>
    <t>Ai</t>
  </si>
  <si>
    <t>Punti Max
SubCriterio</t>
  </si>
  <si>
    <t>Somma
punti
Ai</t>
  </si>
  <si>
    <t>Somma
punti
Ai</t>
  </si>
  <si>
    <t>ATTRIBUZIONE PUNTEGGIO AL SOTTOCRITERIO TRAMITE RIPARAMATRAZIONE DEI PUNTI</t>
  </si>
  <si>
    <t>ATTRIBUZIONE PUNTEGGIO AL SOTTOCRITERIO TRAMITE RIPARAMETRAZIONE DEI PUNTI</t>
  </si>
  <si>
    <t>Punti
Attribuiti
al criterio
qualitativo
Rmax*Punti Max</t>
  </si>
  <si>
    <t>Punti attrib.</t>
  </si>
  <si>
    <t>Punti
Attribuiti
al criterio
Rmin * max crit.</t>
  </si>
  <si>
    <t>Punti
Attribuiti
al criterio
Rmax * max criterio</t>
  </si>
  <si>
    <t>Offerta economicamente più vantaggiosa</t>
  </si>
  <si>
    <t xml:space="preserve">Punti
Attribuiti
al criterio
qualitativo
Rmax * Punti Max criterio
</t>
  </si>
  <si>
    <t xml:space="preserve">Coefficiente
Ai / Max punti
</t>
  </si>
  <si>
    <t>Somma
punti
dei criteri
Ai</t>
  </si>
  <si>
    <t>Punti
Attribuiti
al subcriterio
Rmax *
Punti max</t>
  </si>
  <si>
    <t>Punti
Attribuiti
al criterio 
Rmax * Punti Max criterio</t>
  </si>
  <si>
    <t>% offerto da applicare sull'importo del coattivo affidato
(Ai)</t>
  </si>
  <si>
    <t>% interesse annuo da applicare sull'anticip.
(Ai)</t>
  </si>
  <si>
    <t>Rmin=1
Amin/Ai</t>
  </si>
  <si>
    <t>Rmax=1</t>
  </si>
  <si>
    <t>Rmax=1
Ai/Amax</t>
  </si>
  <si>
    <t>a.2.1
Organizzazione delle risorse umane del servizio
riscossione</t>
  </si>
  <si>
    <t>a.2.2
Numero e capacità professionali degli operatori dei servizi</t>
  </si>
  <si>
    <t>a.2,3
Modalità di Organizzazione e dinamica  delle procedure</t>
  </si>
  <si>
    <t>b.2 - % di anticipazione sulle somme affidare in riscossione</t>
  </si>
  <si>
    <t xml:space="preserve">b.3
 %  di interesse applicati sull'importo dell'anticipazione 
</t>
  </si>
  <si>
    <t>Aggio Coattivo</t>
  </si>
  <si>
    <t>Anticipazione</t>
  </si>
  <si>
    <t xml:space="preserve">Interesse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</si>
</sst>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D8D8D8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Border="1"/>
    <xf numFmtId="0" fontId="0" fillId="0" borderId="8" xfId="0" applyFont="1" applyBorder="1"/>
    <xf numFmtId="0" fontId="0" fillId="0" borderId="0" xfId="0" applyFont="1" applyBorder="1"/>
    <xf numFmtId="49" fontId="0" fillId="2" borderId="1" xfId="0" applyNumberFormat="1" applyFont="1" applyFill="1" applyBorder="1" applyAlignment="1">
      <alignment vertical="center"/>
    </xf>
    <xf numFmtId="0" fontId="0" fillId="0" borderId="9" xfId="0" applyFont="1" applyBorder="1"/>
    <xf numFmtId="0" fontId="0" fillId="0" borderId="1" xfId="0" applyFont="1" applyBorder="1"/>
    <xf numFmtId="164" fontId="0" fillId="0" borderId="1" xfId="0" applyNumberFormat="1" applyFont="1" applyBorder="1"/>
    <xf numFmtId="164" fontId="0" fillId="2" borderId="1" xfId="0" applyNumberFormat="1" applyFont="1" applyFill="1" applyBorder="1"/>
    <xf numFmtId="1" fontId="0" fillId="5" borderId="1" xfId="0" applyNumberFormat="1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0" borderId="7" xfId="0" applyFont="1" applyBorder="1"/>
    <xf numFmtId="1" fontId="0" fillId="4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1" fontId="0" fillId="6" borderId="1" xfId="0" applyNumberFormat="1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 applyBorder="1"/>
    <xf numFmtId="164" fontId="1" fillId="0" borderId="0" xfId="0" applyNumberFormat="1" applyFont="1" applyFill="1" applyBorder="1"/>
    <xf numFmtId="49" fontId="0" fillId="2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/>
    <xf numFmtId="0" fontId="0" fillId="7" borderId="1" xfId="0" applyFont="1" applyFill="1" applyBorder="1" applyAlignment="1"/>
    <xf numFmtId="1" fontId="0" fillId="2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8" borderId="1" xfId="0" applyFont="1" applyFill="1" applyBorder="1" applyAlignment="1"/>
    <xf numFmtId="0" fontId="0" fillId="3" borderId="1" xfId="0" applyFont="1" applyFill="1" applyBorder="1" applyAlignment="1"/>
    <xf numFmtId="164" fontId="0" fillId="0" borderId="0" xfId="0" applyNumberFormat="1" applyFont="1" applyBorder="1"/>
    <xf numFmtId="164" fontId="0" fillId="0" borderId="9" xfId="0" applyNumberFormat="1" applyFont="1" applyBorder="1"/>
    <xf numFmtId="164" fontId="0" fillId="3" borderId="1" xfId="0" applyNumberFormat="1" applyFont="1" applyFill="1" applyBorder="1"/>
    <xf numFmtId="164" fontId="0" fillId="8" borderId="1" xfId="0" applyNumberFormat="1" applyFont="1" applyFill="1" applyBorder="1"/>
    <xf numFmtId="164" fontId="0" fillId="7" borderId="1" xfId="0" applyNumberFormat="1" applyFont="1" applyFill="1" applyBorder="1"/>
    <xf numFmtId="164" fontId="0" fillId="5" borderId="1" xfId="0" applyNumberFormat="1" applyFont="1" applyFill="1" applyBorder="1"/>
    <xf numFmtId="1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164" fontId="0" fillId="9" borderId="1" xfId="0" applyNumberFormat="1" applyFont="1" applyFill="1" applyBorder="1"/>
    <xf numFmtId="0" fontId="0" fillId="5" borderId="1" xfId="0" applyFill="1" applyBorder="1" applyAlignment="1"/>
    <xf numFmtId="0" fontId="0" fillId="7" borderId="1" xfId="0" applyFill="1" applyBorder="1" applyAlignment="1"/>
    <xf numFmtId="0" fontId="0" fillId="8" borderId="1" xfId="0" applyFill="1" applyBorder="1" applyAlignment="1"/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0" xfId="0" applyFont="1" applyFill="1" applyBorder="1" applyAlignment="1">
      <alignment horizontal="center"/>
    </xf>
    <xf numFmtId="164" fontId="0" fillId="11" borderId="1" xfId="0" applyNumberFormat="1" applyFont="1" applyFill="1" applyBorder="1"/>
    <xf numFmtId="164" fontId="0" fillId="10" borderId="1" xfId="0" applyNumberFormat="1" applyFont="1" applyFill="1" applyBorder="1"/>
    <xf numFmtId="0" fontId="0" fillId="10" borderId="1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/>
    </xf>
    <xf numFmtId="2" fontId="0" fillId="0" borderId="0" xfId="0" applyNumberFormat="1"/>
    <xf numFmtId="164" fontId="0" fillId="0" borderId="0" xfId="0" applyNumberFormat="1" applyFont="1" applyBorder="1" applyAlignment="1">
      <alignment vertical="center"/>
    </xf>
    <xf numFmtId="164" fontId="0" fillId="0" borderId="1" xfId="0" applyNumberFormat="1" applyFill="1" applyBorder="1"/>
    <xf numFmtId="164" fontId="0" fillId="0" borderId="0" xfId="0" applyNumberFormat="1" applyBorder="1"/>
    <xf numFmtId="0" fontId="0" fillId="13" borderId="1" xfId="0" applyFill="1" applyBorder="1"/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/>
    <xf numFmtId="0" fontId="0" fillId="2" borderId="12" xfId="0" applyFill="1" applyBorder="1" applyAlignment="1"/>
    <xf numFmtId="0" fontId="0" fillId="2" borderId="4" xfId="0" applyFill="1" applyBorder="1" applyAlignment="1">
      <alignment wrapText="1"/>
    </xf>
    <xf numFmtId="0" fontId="0" fillId="2" borderId="13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164" fontId="0" fillId="13" borderId="5" xfId="0" applyNumberFormat="1" applyFont="1" applyFill="1" applyBorder="1"/>
    <xf numFmtId="0" fontId="1" fillId="13" borderId="1" xfId="0" applyFont="1" applyFill="1" applyBorder="1"/>
    <xf numFmtId="164" fontId="0" fillId="13" borderId="1" xfId="0" applyNumberFormat="1" applyFont="1" applyFill="1" applyBorder="1" applyAlignment="1">
      <alignment vertical="center"/>
    </xf>
    <xf numFmtId="164" fontId="0" fillId="0" borderId="0" xfId="0" applyNumberFormat="1" applyFont="1" applyFill="1" applyBorder="1"/>
    <xf numFmtId="164" fontId="0" fillId="6" borderId="5" xfId="0" applyNumberFormat="1" applyFont="1" applyFill="1" applyBorder="1"/>
    <xf numFmtId="0" fontId="0" fillId="6" borderId="1" xfId="0" applyFill="1" applyBorder="1"/>
    <xf numFmtId="0" fontId="1" fillId="6" borderId="1" xfId="0" applyFont="1" applyFill="1" applyBorder="1"/>
    <xf numFmtId="164" fontId="0" fillId="6" borderId="1" xfId="0" applyNumberFormat="1" applyFont="1" applyFill="1" applyBorder="1" applyAlignment="1">
      <alignment vertical="center"/>
    </xf>
    <xf numFmtId="164" fontId="0" fillId="14" borderId="5" xfId="0" applyNumberFormat="1" applyFont="1" applyFill="1" applyBorder="1"/>
    <xf numFmtId="0" fontId="0" fillId="14" borderId="1" xfId="0" applyFill="1" applyBorder="1"/>
    <xf numFmtId="0" fontId="1" fillId="14" borderId="1" xfId="0" applyFont="1" applyFill="1" applyBorder="1"/>
    <xf numFmtId="164" fontId="0" fillId="14" borderId="1" xfId="0" applyNumberFormat="1" applyFont="1" applyFill="1" applyBorder="1" applyAlignment="1">
      <alignment vertical="center"/>
    </xf>
    <xf numFmtId="0" fontId="0" fillId="14" borderId="1" xfId="0" applyFill="1" applyBorder="1" applyAlignment="1">
      <alignment horizontal="center"/>
    </xf>
    <xf numFmtId="164" fontId="0" fillId="14" borderId="1" xfId="0" applyNumberFormat="1" applyFont="1" applyFill="1" applyBorder="1"/>
    <xf numFmtId="164" fontId="0" fillId="12" borderId="1" xfId="0" applyNumberFormat="1" applyFont="1" applyFill="1" applyBorder="1"/>
    <xf numFmtId="0" fontId="0" fillId="6" borderId="1" xfId="0" applyFill="1" applyBorder="1" applyAlignment="1">
      <alignment vertical="center" wrapText="1"/>
    </xf>
    <xf numFmtId="0" fontId="0" fillId="14" borderId="1" xfId="0" applyFill="1" applyBorder="1" applyAlignment="1">
      <alignment vertical="center" wrapText="1"/>
    </xf>
    <xf numFmtId="1" fontId="0" fillId="6" borderId="1" xfId="0" applyNumberFormat="1" applyFont="1" applyFill="1" applyBorder="1" applyAlignment="1">
      <alignment vertical="center"/>
    </xf>
    <xf numFmtId="1" fontId="0" fillId="13" borderId="1" xfId="0" applyNumberFormat="1" applyFont="1" applyFill="1" applyBorder="1" applyAlignment="1">
      <alignment vertical="center"/>
    </xf>
    <xf numFmtId="1" fontId="0" fillId="14" borderId="1" xfId="0" applyNumberFormat="1" applyFont="1" applyFill="1" applyBorder="1" applyAlignment="1">
      <alignment vertical="center"/>
    </xf>
    <xf numFmtId="1" fontId="0" fillId="8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" fontId="0" fillId="7" borderId="1" xfId="0" applyNumberFormat="1" applyFont="1" applyFill="1" applyBorder="1" applyAlignment="1">
      <alignment horizontal="center"/>
    </xf>
    <xf numFmtId="1" fontId="0" fillId="9" borderId="1" xfId="0" applyNumberFormat="1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1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textRotation="180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vertical="center" textRotation="180" wrapText="1"/>
    </xf>
    <xf numFmtId="0" fontId="0" fillId="2" borderId="4" xfId="0" applyFill="1" applyBorder="1" applyAlignment="1">
      <alignment vertical="center" textRotation="180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" fontId="0" fillId="0" borderId="2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1" fontId="0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5" borderId="10" xfId="0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7" borderId="2" xfId="0" applyFont="1" applyFill="1" applyBorder="1" applyAlignment="1">
      <alignment horizontal="center" vertical="center" textRotation="180"/>
    </xf>
    <xf numFmtId="0" fontId="0" fillId="7" borderId="4" xfId="0" applyFont="1" applyFill="1" applyBorder="1" applyAlignment="1">
      <alignment horizontal="center" vertical="center" textRotation="180"/>
    </xf>
    <xf numFmtId="0" fontId="0" fillId="8" borderId="2" xfId="0" applyFont="1" applyFill="1" applyBorder="1" applyAlignment="1">
      <alignment horizontal="center" vertical="center" textRotation="180"/>
    </xf>
    <xf numFmtId="0" fontId="0" fillId="8" borderId="4" xfId="0" applyFont="1" applyFill="1" applyBorder="1" applyAlignment="1">
      <alignment horizontal="center" vertical="center" textRotation="180"/>
    </xf>
    <xf numFmtId="0" fontId="0" fillId="3" borderId="2" xfId="0" applyFont="1" applyFill="1" applyBorder="1" applyAlignment="1">
      <alignment horizontal="center" vertical="center" textRotation="180"/>
    </xf>
    <xf numFmtId="0" fontId="0" fillId="3" borderId="4" xfId="0" applyFont="1" applyFill="1" applyBorder="1" applyAlignment="1">
      <alignment horizontal="center" vertical="center" textRotation="180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6" xfId="0" applyNumberFormat="1" applyFon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/>
    </xf>
    <xf numFmtId="0" fontId="0" fillId="5" borderId="2" xfId="0" applyFont="1" applyFill="1" applyBorder="1" applyAlignment="1">
      <alignment horizontal="center" vertical="center" textRotation="180"/>
    </xf>
    <xf numFmtId="0" fontId="0" fillId="5" borderId="4" xfId="0" applyFont="1" applyFill="1" applyBorder="1" applyAlignment="1">
      <alignment horizontal="center" vertical="center" textRotation="180"/>
    </xf>
    <xf numFmtId="0" fontId="0" fillId="15" borderId="2" xfId="0" applyFill="1" applyBorder="1" applyAlignment="1">
      <alignment horizontal="center" wrapText="1"/>
    </xf>
    <xf numFmtId="0" fontId="0" fillId="15" borderId="3" xfId="0" applyFont="1" applyFill="1" applyBorder="1" applyAlignment="1">
      <alignment horizontal="center" wrapText="1"/>
    </xf>
    <xf numFmtId="0" fontId="0" fillId="15" borderId="4" xfId="0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  <xf numFmtId="0" fontId="0" fillId="8" borderId="5" xfId="0" applyFont="1" applyFill="1" applyBorder="1" applyAlignment="1">
      <alignment horizontal="center"/>
    </xf>
    <xf numFmtId="0" fontId="0" fillId="6" borderId="10" xfId="0" applyFont="1" applyFill="1" applyBorder="1" applyAlignment="1">
      <alignment horizontal="center"/>
    </xf>
    <xf numFmtId="0" fontId="0" fillId="6" borderId="14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" fontId="0" fillId="9" borderId="2" xfId="0" applyNumberFormat="1" applyFont="1" applyFill="1" applyBorder="1" applyAlignment="1">
      <alignment horizontal="center" vertical="center"/>
    </xf>
    <xf numFmtId="1" fontId="0" fillId="9" borderId="3" xfId="0" applyNumberFormat="1" applyFont="1" applyFill="1" applyBorder="1" applyAlignment="1">
      <alignment horizontal="center" vertical="center"/>
    </xf>
    <xf numFmtId="1" fontId="0" fillId="9" borderId="4" xfId="0" applyNumberFormat="1" applyFont="1" applyFill="1" applyBorder="1" applyAlignment="1">
      <alignment horizontal="center" vertical="center"/>
    </xf>
    <xf numFmtId="1" fontId="0" fillId="8" borderId="2" xfId="0" applyNumberFormat="1" applyFont="1" applyFill="1" applyBorder="1" applyAlignment="1">
      <alignment horizontal="center" vertical="center"/>
    </xf>
    <xf numFmtId="1" fontId="0" fillId="8" borderId="3" xfId="0" applyNumberFormat="1" applyFont="1" applyFill="1" applyBorder="1" applyAlignment="1">
      <alignment horizontal="center" vertical="center"/>
    </xf>
    <xf numFmtId="1" fontId="0" fillId="8" borderId="4" xfId="0" applyNumberFormat="1" applyFont="1" applyFill="1" applyBorder="1" applyAlignment="1">
      <alignment horizontal="center" vertical="center"/>
    </xf>
    <xf numFmtId="0" fontId="0" fillId="4" borderId="10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0" fillId="4" borderId="5" xfId="0" applyFont="1" applyFill="1" applyBorder="1" applyAlignment="1">
      <alignment horizontal="center"/>
    </xf>
    <xf numFmtId="1" fontId="0" fillId="7" borderId="2" xfId="0" applyNumberFormat="1" applyFont="1" applyFill="1" applyBorder="1" applyAlignment="1">
      <alignment horizontal="center" vertical="center"/>
    </xf>
    <xf numFmtId="1" fontId="0" fillId="7" borderId="3" xfId="0" applyNumberFormat="1" applyFont="1" applyFill="1" applyBorder="1" applyAlignment="1">
      <alignment horizontal="center" vertical="center"/>
    </xf>
    <xf numFmtId="1" fontId="0" fillId="7" borderId="4" xfId="0" applyNumberFormat="1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/>
    </xf>
    <xf numFmtId="0" fontId="0" fillId="7" borderId="14" xfId="0" applyFont="1" applyFill="1" applyBorder="1" applyAlignment="1">
      <alignment horizontal="center"/>
    </xf>
    <xf numFmtId="0" fontId="0" fillId="7" borderId="5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1" fontId="0" fillId="5" borderId="2" xfId="0" applyNumberFormat="1" applyFont="1" applyFill="1" applyBorder="1" applyAlignment="1">
      <alignment horizontal="center" vertical="center"/>
    </xf>
    <xf numFmtId="1" fontId="0" fillId="5" borderId="3" xfId="0" applyNumberFormat="1" applyFont="1" applyFill="1" applyBorder="1" applyAlignment="1">
      <alignment horizontal="center" vertical="center"/>
    </xf>
    <xf numFmtId="1" fontId="0" fillId="5" borderId="4" xfId="0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11" borderId="2" xfId="0" applyFill="1" applyBorder="1" applyAlignment="1">
      <alignment horizontal="center" vertical="center" textRotation="180"/>
    </xf>
    <xf numFmtId="0" fontId="0" fillId="11" borderId="4" xfId="0" applyFont="1" applyFill="1" applyBorder="1" applyAlignment="1">
      <alignment horizontal="center" vertical="center" textRotation="180"/>
    </xf>
    <xf numFmtId="0" fontId="0" fillId="10" borderId="2" xfId="0" applyFill="1" applyBorder="1" applyAlignment="1">
      <alignment horizontal="center" vertical="center" textRotation="180"/>
    </xf>
    <xf numFmtId="0" fontId="0" fillId="10" borderId="4" xfId="0" applyFont="1" applyFill="1" applyBorder="1" applyAlignment="1">
      <alignment horizontal="center" vertical="center" textRotation="180"/>
    </xf>
    <xf numFmtId="0" fontId="0" fillId="5" borderId="2" xfId="0" applyFill="1" applyBorder="1" applyAlignment="1">
      <alignment horizontal="center" vertical="center" textRotation="180"/>
    </xf>
    <xf numFmtId="0" fontId="0" fillId="7" borderId="2" xfId="0" applyFill="1" applyBorder="1" applyAlignment="1">
      <alignment horizontal="center" vertical="center" textRotation="180"/>
    </xf>
    <xf numFmtId="0" fontId="0" fillId="8" borderId="2" xfId="0" applyFill="1" applyBorder="1" applyAlignment="1">
      <alignment horizontal="center" vertical="center" textRotation="180"/>
    </xf>
    <xf numFmtId="0" fontId="0" fillId="3" borderId="2" xfId="0" applyFill="1" applyBorder="1" applyAlignment="1">
      <alignment horizontal="center" vertical="center" textRotation="180"/>
    </xf>
    <xf numFmtId="0" fontId="0" fillId="2" borderId="1" xfId="0" applyFill="1" applyBorder="1" applyAlignment="1">
      <alignment horizontal="center" vertical="center"/>
    </xf>
    <xf numFmtId="0" fontId="1" fillId="13" borderId="1" xfId="0" applyFont="1" applyFill="1" applyBorder="1" applyAlignment="1">
      <alignment horizontal="left"/>
    </xf>
    <xf numFmtId="0" fontId="0" fillId="2" borderId="12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0" fillId="2" borderId="12" xfId="0" applyFill="1" applyBorder="1" applyAlignment="1">
      <alignment horizontal="left" wrapText="1"/>
    </xf>
    <xf numFmtId="0" fontId="0" fillId="2" borderId="15" xfId="0" applyFill="1" applyBorder="1" applyAlignment="1">
      <alignment horizontal="left" wrapText="1"/>
    </xf>
    <xf numFmtId="0" fontId="0" fillId="2" borderId="6" xfId="0" applyFill="1" applyBorder="1" applyAlignment="1">
      <alignment horizontal="left" wrapText="1"/>
    </xf>
    <xf numFmtId="0" fontId="0" fillId="2" borderId="13" xfId="0" applyFill="1" applyBorder="1" applyAlignment="1">
      <alignment horizontal="left" wrapText="1"/>
    </xf>
    <xf numFmtId="0" fontId="0" fillId="2" borderId="9" xfId="0" applyFill="1" applyBorder="1" applyAlignment="1">
      <alignment horizontal="left" wrapText="1"/>
    </xf>
    <xf numFmtId="0" fontId="0" fillId="2" borderId="11" xfId="0" applyFill="1" applyBorder="1" applyAlignment="1">
      <alignment horizontal="left" wrapText="1"/>
    </xf>
    <xf numFmtId="165" fontId="0" fillId="0" borderId="2" xfId="0" applyNumberFormat="1" applyFont="1" applyBorder="1" applyAlignment="1">
      <alignment horizontal="center" vertical="center"/>
    </xf>
    <xf numFmtId="165" fontId="0" fillId="0" borderId="3" xfId="0" applyNumberFormat="1" applyFont="1" applyBorder="1" applyAlignment="1">
      <alignment horizontal="center" vertical="center"/>
    </xf>
    <xf numFmtId="165" fontId="0" fillId="0" borderId="4" xfId="0" applyNumberFormat="1" applyFont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14" borderId="2" xfId="0" applyFill="1" applyBorder="1" applyAlignment="1">
      <alignment horizontal="center" vertical="center" textRotation="180"/>
    </xf>
    <xf numFmtId="0" fontId="0" fillId="14" borderId="4" xfId="0" applyFont="1" applyFill="1" applyBorder="1" applyAlignment="1">
      <alignment horizontal="center" vertical="center" textRotation="180"/>
    </xf>
    <xf numFmtId="0" fontId="0" fillId="12" borderId="10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0" fillId="12" borderId="5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B8CCE4"/>
      <color rgb="FFFAC090"/>
      <color rgb="FFC2D69A"/>
      <color rgb="FFFFFF99"/>
      <color rgb="FFFFFFFF"/>
      <color rgb="FF39B7B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8"/>
  <sheetViews>
    <sheetView tabSelected="1" zoomScale="75" zoomScaleNormal="75" workbookViewId="0">
      <selection activeCell="D38" sqref="D38"/>
    </sheetView>
  </sheetViews>
  <sheetFormatPr defaultRowHeight="15"/>
  <cols>
    <col min="1" max="1" width="18.42578125" customWidth="1"/>
    <col min="2" max="2" width="6.42578125" customWidth="1"/>
    <col min="3" max="3" width="21.140625" customWidth="1"/>
    <col min="8" max="8" width="1.140625" customWidth="1"/>
    <col min="11" max="11" width="12.5703125" customWidth="1"/>
    <col min="12" max="12" width="11.5703125" customWidth="1"/>
    <col min="13" max="13" width="3.5703125" customWidth="1"/>
    <col min="14" max="14" width="15.140625" customWidth="1"/>
    <col min="15" max="15" width="6.140625" customWidth="1"/>
    <col min="16" max="16" width="22" customWidth="1"/>
    <col min="21" max="21" width="1.140625" customWidth="1"/>
    <col min="26" max="26" width="12.7109375" customWidth="1"/>
  </cols>
  <sheetData>
    <row r="1" spans="1:26">
      <c r="A1" s="114" t="s">
        <v>117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N1" s="118" t="s">
        <v>33</v>
      </c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20"/>
    </row>
    <row r="2" spans="1:26">
      <c r="A2" s="9"/>
      <c r="B2" s="10"/>
      <c r="C2" s="10"/>
      <c r="D2" s="115" t="s">
        <v>31</v>
      </c>
      <c r="E2" s="116"/>
      <c r="F2" s="116"/>
      <c r="G2" s="117"/>
      <c r="H2" s="10"/>
      <c r="I2" s="10"/>
      <c r="J2" s="10"/>
      <c r="K2" s="10"/>
      <c r="L2" s="19"/>
      <c r="N2" s="9"/>
      <c r="O2" s="10"/>
      <c r="P2" s="10"/>
      <c r="Q2" s="121" t="s">
        <v>42</v>
      </c>
      <c r="R2" s="121"/>
      <c r="S2" s="121"/>
      <c r="T2" s="121"/>
      <c r="U2" s="10"/>
      <c r="V2" s="10"/>
      <c r="W2" s="10"/>
      <c r="X2" s="10"/>
      <c r="Y2" s="10"/>
      <c r="Z2" s="19"/>
    </row>
    <row r="3" spans="1:26">
      <c r="A3" s="140" t="s">
        <v>54</v>
      </c>
      <c r="B3" s="136" t="s">
        <v>26</v>
      </c>
      <c r="C3" s="137"/>
      <c r="D3" s="115" t="s">
        <v>3</v>
      </c>
      <c r="E3" s="116"/>
      <c r="F3" s="117"/>
      <c r="G3" s="16" t="s">
        <v>4</v>
      </c>
      <c r="H3" s="10"/>
      <c r="I3" s="176" t="s">
        <v>34</v>
      </c>
      <c r="J3" s="144" t="s">
        <v>131</v>
      </c>
      <c r="K3" s="147" t="s">
        <v>113</v>
      </c>
      <c r="L3" s="140" t="s">
        <v>126</v>
      </c>
      <c r="N3" s="133" t="s">
        <v>29</v>
      </c>
      <c r="O3" s="136" t="s">
        <v>26</v>
      </c>
      <c r="P3" s="137"/>
      <c r="Q3" s="29" t="s">
        <v>5</v>
      </c>
      <c r="R3" s="30" t="s">
        <v>6</v>
      </c>
      <c r="S3" s="33" t="s">
        <v>7</v>
      </c>
      <c r="T3" s="34" t="s">
        <v>8</v>
      </c>
      <c r="U3" s="10"/>
      <c r="V3" s="140" t="s">
        <v>115</v>
      </c>
      <c r="W3" s="143" t="s">
        <v>34</v>
      </c>
      <c r="X3" s="144" t="s">
        <v>131</v>
      </c>
      <c r="Y3" s="143" t="s">
        <v>35</v>
      </c>
      <c r="Z3" s="140" t="s">
        <v>127</v>
      </c>
    </row>
    <row r="4" spans="1:26">
      <c r="A4" s="134"/>
      <c r="B4" s="138"/>
      <c r="C4" s="139"/>
      <c r="D4" s="115" t="s">
        <v>11</v>
      </c>
      <c r="E4" s="116"/>
      <c r="F4" s="117"/>
      <c r="G4" s="17" t="s">
        <v>9</v>
      </c>
      <c r="H4" s="10"/>
      <c r="I4" s="177"/>
      <c r="J4" s="144"/>
      <c r="K4" s="148"/>
      <c r="L4" s="141"/>
      <c r="N4" s="134"/>
      <c r="O4" s="138"/>
      <c r="P4" s="139"/>
      <c r="Q4" s="145" t="s">
        <v>41</v>
      </c>
      <c r="R4" s="122" t="s">
        <v>41</v>
      </c>
      <c r="S4" s="124" t="s">
        <v>41</v>
      </c>
      <c r="T4" s="126" t="s">
        <v>41</v>
      </c>
      <c r="U4" s="10"/>
      <c r="V4" s="141"/>
      <c r="W4" s="141"/>
      <c r="X4" s="144"/>
      <c r="Y4" s="141"/>
      <c r="Z4" s="141"/>
    </row>
    <row r="5" spans="1:26" ht="84" customHeight="1">
      <c r="A5" s="135"/>
      <c r="B5" s="11" t="s">
        <v>27</v>
      </c>
      <c r="C5" s="28" t="s">
        <v>28</v>
      </c>
      <c r="D5" s="16" t="s">
        <v>0</v>
      </c>
      <c r="E5" s="16" t="s">
        <v>1</v>
      </c>
      <c r="F5" s="16" t="s">
        <v>2</v>
      </c>
      <c r="G5" s="97" t="s">
        <v>112</v>
      </c>
      <c r="H5" s="12"/>
      <c r="I5" s="178"/>
      <c r="J5" s="105" t="s">
        <v>124</v>
      </c>
      <c r="K5" s="149"/>
      <c r="L5" s="142"/>
      <c r="N5" s="135"/>
      <c r="O5" s="11" t="s">
        <v>27</v>
      </c>
      <c r="P5" s="28" t="s">
        <v>28</v>
      </c>
      <c r="Q5" s="146"/>
      <c r="R5" s="123"/>
      <c r="S5" s="125"/>
      <c r="T5" s="127"/>
      <c r="U5" s="12"/>
      <c r="V5" s="142"/>
      <c r="W5" s="142"/>
      <c r="X5" s="105" t="s">
        <v>124</v>
      </c>
      <c r="Y5" s="142"/>
      <c r="Z5" s="142"/>
    </row>
    <row r="6" spans="1:26" ht="15" customHeight="1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9"/>
    </row>
    <row r="7" spans="1:26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9"/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9"/>
    </row>
    <row r="8" spans="1:26">
      <c r="A8" s="160" t="s">
        <v>55</v>
      </c>
      <c r="B8" s="13">
        <v>1</v>
      </c>
      <c r="C8" s="13"/>
      <c r="D8" s="14">
        <v>1</v>
      </c>
      <c r="E8" s="14"/>
      <c r="F8" s="14"/>
      <c r="G8" s="14">
        <f t="shared" ref="G8:G21" si="0">SUM(D8:F8)/3</f>
        <v>0.33333333333333331</v>
      </c>
      <c r="H8" s="35"/>
      <c r="I8" s="130">
        <f>MAXA(G8:G21,G8:G21)</f>
        <v>0.33333333333333331</v>
      </c>
      <c r="J8" s="14">
        <f>SUM(G8/I$8)</f>
        <v>1</v>
      </c>
      <c r="K8" s="179">
        <v>2</v>
      </c>
      <c r="L8" s="40">
        <f>SUM(J8*K$8)</f>
        <v>2</v>
      </c>
      <c r="N8" s="128" t="s">
        <v>39</v>
      </c>
      <c r="O8" s="13">
        <v>1</v>
      </c>
      <c r="P8" s="13"/>
      <c r="Q8" s="40">
        <f>SUM(L8)</f>
        <v>2</v>
      </c>
      <c r="R8" s="39">
        <f>SUM(L37)</f>
        <v>2</v>
      </c>
      <c r="S8" s="38">
        <f>SUM(L66)</f>
        <v>4</v>
      </c>
      <c r="T8" s="37">
        <f>SUM(L95)</f>
        <v>2</v>
      </c>
      <c r="U8" s="35"/>
      <c r="V8" s="14">
        <f>SUM(Q8:T8)</f>
        <v>10</v>
      </c>
      <c r="W8" s="130">
        <f>MAXA(V8:V21,V8:V21)</f>
        <v>10</v>
      </c>
      <c r="X8" s="14">
        <f t="shared" ref="X8:X21" si="1">SUM(V8/W$8)</f>
        <v>1</v>
      </c>
      <c r="Y8" s="111">
        <f>SUM(K8,K37,K66,K95)</f>
        <v>10</v>
      </c>
      <c r="Z8" s="15">
        <f t="shared" ref="Z8:Z21" si="2">SUM(X8*Y$8)</f>
        <v>10</v>
      </c>
    </row>
    <row r="9" spans="1:26">
      <c r="A9" s="129"/>
      <c r="B9" s="13">
        <v>2</v>
      </c>
      <c r="C9" s="13"/>
      <c r="D9" s="14"/>
      <c r="E9" s="14"/>
      <c r="F9" s="14"/>
      <c r="G9" s="14">
        <f t="shared" si="0"/>
        <v>0</v>
      </c>
      <c r="H9" s="35"/>
      <c r="I9" s="131"/>
      <c r="J9" s="14">
        <f t="shared" ref="J9:J21" si="3">SUM(G9/I$8)</f>
        <v>0</v>
      </c>
      <c r="K9" s="180"/>
      <c r="L9" s="40">
        <f t="shared" ref="L9:L21" si="4">SUM(J9*K$8)</f>
        <v>0</v>
      </c>
      <c r="N9" s="129"/>
      <c r="O9" s="13">
        <v>2</v>
      </c>
      <c r="P9" s="13"/>
      <c r="Q9" s="40">
        <f t="shared" ref="Q9:Q21" si="5">SUM(L9)</f>
        <v>0</v>
      </c>
      <c r="R9" s="39">
        <f t="shared" ref="R9:R21" si="6">SUM(L38)</f>
        <v>0</v>
      </c>
      <c r="S9" s="38">
        <f t="shared" ref="S9:S21" si="7">SUM(L67)</f>
        <v>0</v>
      </c>
      <c r="T9" s="37">
        <f t="shared" ref="T9:T21" si="8">SUM(L96)</f>
        <v>0</v>
      </c>
      <c r="U9" s="35"/>
      <c r="V9" s="14">
        <f t="shared" ref="V9:V21" si="9">SUM(Q9:T9)</f>
        <v>0</v>
      </c>
      <c r="W9" s="131"/>
      <c r="X9" s="14">
        <f t="shared" si="1"/>
        <v>0</v>
      </c>
      <c r="Y9" s="112"/>
      <c r="Z9" s="15">
        <f t="shared" si="2"/>
        <v>0</v>
      </c>
    </row>
    <row r="10" spans="1:26" ht="15" customHeight="1">
      <c r="A10" s="129"/>
      <c r="B10" s="13">
        <v>3</v>
      </c>
      <c r="C10" s="13"/>
      <c r="D10" s="14"/>
      <c r="E10" s="14"/>
      <c r="F10" s="14"/>
      <c r="G10" s="14">
        <f t="shared" si="0"/>
        <v>0</v>
      </c>
      <c r="H10" s="35"/>
      <c r="I10" s="131"/>
      <c r="J10" s="14">
        <f t="shared" si="3"/>
        <v>0</v>
      </c>
      <c r="K10" s="180"/>
      <c r="L10" s="40">
        <f t="shared" si="4"/>
        <v>0</v>
      </c>
      <c r="N10" s="129"/>
      <c r="O10" s="13">
        <v>3</v>
      </c>
      <c r="P10" s="13"/>
      <c r="Q10" s="40">
        <f t="shared" si="5"/>
        <v>0</v>
      </c>
      <c r="R10" s="39">
        <f t="shared" si="6"/>
        <v>0</v>
      </c>
      <c r="S10" s="38">
        <f t="shared" si="7"/>
        <v>0</v>
      </c>
      <c r="T10" s="37">
        <f t="shared" si="8"/>
        <v>0</v>
      </c>
      <c r="U10" s="35"/>
      <c r="V10" s="14">
        <f t="shared" si="9"/>
        <v>0</v>
      </c>
      <c r="W10" s="131"/>
      <c r="X10" s="14">
        <f t="shared" si="1"/>
        <v>0</v>
      </c>
      <c r="Y10" s="112"/>
      <c r="Z10" s="15">
        <f t="shared" si="2"/>
        <v>0</v>
      </c>
    </row>
    <row r="11" spans="1:26">
      <c r="A11" s="129"/>
      <c r="B11" s="13">
        <v>4</v>
      </c>
      <c r="C11" s="13"/>
      <c r="D11" s="14"/>
      <c r="E11" s="35"/>
      <c r="F11" s="14"/>
      <c r="G11" s="14">
        <f t="shared" si="0"/>
        <v>0</v>
      </c>
      <c r="H11" s="35"/>
      <c r="I11" s="131"/>
      <c r="J11" s="14">
        <f t="shared" si="3"/>
        <v>0</v>
      </c>
      <c r="K11" s="180"/>
      <c r="L11" s="40">
        <f t="shared" si="4"/>
        <v>0</v>
      </c>
      <c r="N11" s="129"/>
      <c r="O11" s="13">
        <v>4</v>
      </c>
      <c r="P11" s="13"/>
      <c r="Q11" s="40">
        <f t="shared" si="5"/>
        <v>0</v>
      </c>
      <c r="R11" s="39">
        <f t="shared" si="6"/>
        <v>0</v>
      </c>
      <c r="S11" s="38">
        <f t="shared" si="7"/>
        <v>0</v>
      </c>
      <c r="T11" s="37">
        <f t="shared" si="8"/>
        <v>0</v>
      </c>
      <c r="U11" s="35"/>
      <c r="V11" s="14">
        <f t="shared" si="9"/>
        <v>0</v>
      </c>
      <c r="W11" s="131"/>
      <c r="X11" s="14">
        <f t="shared" si="1"/>
        <v>0</v>
      </c>
      <c r="Y11" s="112"/>
      <c r="Z11" s="15">
        <f t="shared" si="2"/>
        <v>0</v>
      </c>
    </row>
    <row r="12" spans="1:26">
      <c r="A12" s="129"/>
      <c r="B12" s="13">
        <v>5</v>
      </c>
      <c r="C12" s="13"/>
      <c r="D12" s="14"/>
      <c r="E12" s="14"/>
      <c r="F12" s="14"/>
      <c r="G12" s="14">
        <f t="shared" si="0"/>
        <v>0</v>
      </c>
      <c r="H12" s="35"/>
      <c r="I12" s="131"/>
      <c r="J12" s="14">
        <f t="shared" si="3"/>
        <v>0</v>
      </c>
      <c r="K12" s="180"/>
      <c r="L12" s="40">
        <f t="shared" si="4"/>
        <v>0</v>
      </c>
      <c r="N12" s="129"/>
      <c r="O12" s="13">
        <v>5</v>
      </c>
      <c r="P12" s="13"/>
      <c r="Q12" s="40">
        <f t="shared" si="5"/>
        <v>0</v>
      </c>
      <c r="R12" s="39">
        <f t="shared" si="6"/>
        <v>0</v>
      </c>
      <c r="S12" s="38">
        <f t="shared" si="7"/>
        <v>0</v>
      </c>
      <c r="T12" s="37">
        <f t="shared" si="8"/>
        <v>0</v>
      </c>
      <c r="U12" s="35"/>
      <c r="V12" s="14">
        <f t="shared" si="9"/>
        <v>0</v>
      </c>
      <c r="W12" s="131"/>
      <c r="X12" s="14">
        <f t="shared" si="1"/>
        <v>0</v>
      </c>
      <c r="Y12" s="112"/>
      <c r="Z12" s="15">
        <f t="shared" si="2"/>
        <v>0</v>
      </c>
    </row>
    <row r="13" spans="1:26">
      <c r="A13" s="129"/>
      <c r="B13" s="13">
        <v>6</v>
      </c>
      <c r="C13" s="13"/>
      <c r="D13" s="14"/>
      <c r="E13" s="14"/>
      <c r="F13" s="14"/>
      <c r="G13" s="14">
        <f t="shared" si="0"/>
        <v>0</v>
      </c>
      <c r="H13" s="35"/>
      <c r="I13" s="131"/>
      <c r="J13" s="14">
        <f t="shared" si="3"/>
        <v>0</v>
      </c>
      <c r="K13" s="180"/>
      <c r="L13" s="40">
        <f t="shared" si="4"/>
        <v>0</v>
      </c>
      <c r="N13" s="129"/>
      <c r="O13" s="13">
        <v>6</v>
      </c>
      <c r="P13" s="13"/>
      <c r="Q13" s="40">
        <f t="shared" si="5"/>
        <v>0</v>
      </c>
      <c r="R13" s="39">
        <f t="shared" si="6"/>
        <v>0</v>
      </c>
      <c r="S13" s="38">
        <f t="shared" si="7"/>
        <v>0</v>
      </c>
      <c r="T13" s="37">
        <f t="shared" si="8"/>
        <v>0</v>
      </c>
      <c r="U13" s="35"/>
      <c r="V13" s="14">
        <f t="shared" si="9"/>
        <v>0</v>
      </c>
      <c r="W13" s="131"/>
      <c r="X13" s="14">
        <f t="shared" si="1"/>
        <v>0</v>
      </c>
      <c r="Y13" s="112"/>
      <c r="Z13" s="15">
        <f t="shared" si="2"/>
        <v>0</v>
      </c>
    </row>
    <row r="14" spans="1:26">
      <c r="A14" s="129"/>
      <c r="B14" s="13">
        <v>7</v>
      </c>
      <c r="C14" s="13"/>
      <c r="D14" s="14"/>
      <c r="E14" s="14"/>
      <c r="F14" s="14"/>
      <c r="G14" s="14">
        <f t="shared" si="0"/>
        <v>0</v>
      </c>
      <c r="H14" s="35"/>
      <c r="I14" s="131"/>
      <c r="J14" s="14">
        <f t="shared" si="3"/>
        <v>0</v>
      </c>
      <c r="K14" s="180"/>
      <c r="L14" s="40">
        <f t="shared" si="4"/>
        <v>0</v>
      </c>
      <c r="N14" s="129"/>
      <c r="O14" s="13">
        <v>7</v>
      </c>
      <c r="P14" s="13"/>
      <c r="Q14" s="40">
        <f t="shared" si="5"/>
        <v>0</v>
      </c>
      <c r="R14" s="39">
        <f t="shared" si="6"/>
        <v>0</v>
      </c>
      <c r="S14" s="38">
        <f t="shared" si="7"/>
        <v>0</v>
      </c>
      <c r="T14" s="37">
        <f t="shared" si="8"/>
        <v>0</v>
      </c>
      <c r="U14" s="35"/>
      <c r="V14" s="14">
        <f t="shared" si="9"/>
        <v>0</v>
      </c>
      <c r="W14" s="131"/>
      <c r="X14" s="14">
        <f t="shared" si="1"/>
        <v>0</v>
      </c>
      <c r="Y14" s="112"/>
      <c r="Z14" s="15">
        <f t="shared" si="2"/>
        <v>0</v>
      </c>
    </row>
    <row r="15" spans="1:26">
      <c r="A15" s="129"/>
      <c r="B15" s="13">
        <v>8</v>
      </c>
      <c r="C15" s="13"/>
      <c r="D15" s="14"/>
      <c r="E15" s="14"/>
      <c r="F15" s="14"/>
      <c r="G15" s="14">
        <f t="shared" si="0"/>
        <v>0</v>
      </c>
      <c r="H15" s="35"/>
      <c r="I15" s="131"/>
      <c r="J15" s="14">
        <f t="shared" si="3"/>
        <v>0</v>
      </c>
      <c r="K15" s="180"/>
      <c r="L15" s="40">
        <f t="shared" si="4"/>
        <v>0</v>
      </c>
      <c r="N15" s="129"/>
      <c r="O15" s="13">
        <v>8</v>
      </c>
      <c r="P15" s="13"/>
      <c r="Q15" s="40">
        <f t="shared" si="5"/>
        <v>0</v>
      </c>
      <c r="R15" s="39">
        <f t="shared" si="6"/>
        <v>0</v>
      </c>
      <c r="S15" s="38">
        <f t="shared" si="7"/>
        <v>0</v>
      </c>
      <c r="T15" s="37">
        <f t="shared" si="8"/>
        <v>0</v>
      </c>
      <c r="U15" s="35"/>
      <c r="V15" s="14">
        <f t="shared" si="9"/>
        <v>0</v>
      </c>
      <c r="W15" s="131"/>
      <c r="X15" s="14">
        <f t="shared" si="1"/>
        <v>0</v>
      </c>
      <c r="Y15" s="112"/>
      <c r="Z15" s="15">
        <f t="shared" si="2"/>
        <v>0</v>
      </c>
    </row>
    <row r="16" spans="1:26">
      <c r="A16" s="129"/>
      <c r="B16" s="13">
        <v>9</v>
      </c>
      <c r="C16" s="13"/>
      <c r="D16" s="14"/>
      <c r="E16" s="14"/>
      <c r="F16" s="14"/>
      <c r="G16" s="14">
        <f t="shared" si="0"/>
        <v>0</v>
      </c>
      <c r="H16" s="35"/>
      <c r="I16" s="131"/>
      <c r="J16" s="14">
        <f t="shared" si="3"/>
        <v>0</v>
      </c>
      <c r="K16" s="180"/>
      <c r="L16" s="40">
        <f t="shared" si="4"/>
        <v>0</v>
      </c>
      <c r="N16" s="129"/>
      <c r="O16" s="13">
        <v>9</v>
      </c>
      <c r="P16" s="13"/>
      <c r="Q16" s="40">
        <f t="shared" si="5"/>
        <v>0</v>
      </c>
      <c r="R16" s="39">
        <f t="shared" si="6"/>
        <v>0</v>
      </c>
      <c r="S16" s="38">
        <f t="shared" si="7"/>
        <v>0</v>
      </c>
      <c r="T16" s="37">
        <f t="shared" si="8"/>
        <v>0</v>
      </c>
      <c r="U16" s="35"/>
      <c r="V16" s="14">
        <f t="shared" si="9"/>
        <v>0</v>
      </c>
      <c r="W16" s="131"/>
      <c r="X16" s="14">
        <f t="shared" si="1"/>
        <v>0</v>
      </c>
      <c r="Y16" s="112"/>
      <c r="Z16" s="15">
        <f t="shared" si="2"/>
        <v>0</v>
      </c>
    </row>
    <row r="17" spans="1:26">
      <c r="A17" s="129"/>
      <c r="B17" s="13">
        <v>10</v>
      </c>
      <c r="C17" s="13"/>
      <c r="D17" s="14"/>
      <c r="E17" s="14"/>
      <c r="F17" s="14"/>
      <c r="G17" s="14">
        <f t="shared" si="0"/>
        <v>0</v>
      </c>
      <c r="H17" s="35"/>
      <c r="I17" s="131"/>
      <c r="J17" s="14">
        <f t="shared" si="3"/>
        <v>0</v>
      </c>
      <c r="K17" s="180"/>
      <c r="L17" s="40">
        <f t="shared" si="4"/>
        <v>0</v>
      </c>
      <c r="N17" s="129"/>
      <c r="O17" s="13">
        <v>10</v>
      </c>
      <c r="P17" s="13"/>
      <c r="Q17" s="40">
        <f t="shared" si="5"/>
        <v>0</v>
      </c>
      <c r="R17" s="39">
        <f t="shared" si="6"/>
        <v>0</v>
      </c>
      <c r="S17" s="38">
        <f t="shared" si="7"/>
        <v>0</v>
      </c>
      <c r="T17" s="37">
        <f t="shared" si="8"/>
        <v>0</v>
      </c>
      <c r="U17" s="35"/>
      <c r="V17" s="14">
        <f t="shared" si="9"/>
        <v>0</v>
      </c>
      <c r="W17" s="131"/>
      <c r="X17" s="14">
        <f t="shared" si="1"/>
        <v>0</v>
      </c>
      <c r="Y17" s="112"/>
      <c r="Z17" s="15">
        <f t="shared" si="2"/>
        <v>0</v>
      </c>
    </row>
    <row r="18" spans="1:26">
      <c r="A18" s="129"/>
      <c r="B18" s="13">
        <v>11</v>
      </c>
      <c r="C18" s="13"/>
      <c r="D18" s="14"/>
      <c r="E18" s="14"/>
      <c r="F18" s="14"/>
      <c r="G18" s="14">
        <f t="shared" si="0"/>
        <v>0</v>
      </c>
      <c r="H18" s="35"/>
      <c r="I18" s="131"/>
      <c r="J18" s="14">
        <f t="shared" si="3"/>
        <v>0</v>
      </c>
      <c r="K18" s="180"/>
      <c r="L18" s="40">
        <f t="shared" si="4"/>
        <v>0</v>
      </c>
      <c r="N18" s="129"/>
      <c r="O18" s="13">
        <v>11</v>
      </c>
      <c r="P18" s="13"/>
      <c r="Q18" s="40">
        <f t="shared" si="5"/>
        <v>0</v>
      </c>
      <c r="R18" s="39">
        <f t="shared" si="6"/>
        <v>0</v>
      </c>
      <c r="S18" s="38">
        <f t="shared" si="7"/>
        <v>0</v>
      </c>
      <c r="T18" s="37">
        <f t="shared" si="8"/>
        <v>0</v>
      </c>
      <c r="U18" s="35"/>
      <c r="V18" s="14">
        <f t="shared" si="9"/>
        <v>0</v>
      </c>
      <c r="W18" s="131"/>
      <c r="X18" s="14">
        <f t="shared" si="1"/>
        <v>0</v>
      </c>
      <c r="Y18" s="112"/>
      <c r="Z18" s="15">
        <f t="shared" si="2"/>
        <v>0</v>
      </c>
    </row>
    <row r="19" spans="1:26">
      <c r="A19" s="129"/>
      <c r="B19" s="13">
        <v>12</v>
      </c>
      <c r="C19" s="13"/>
      <c r="D19" s="14"/>
      <c r="E19" s="14"/>
      <c r="F19" s="14"/>
      <c r="G19" s="14">
        <f t="shared" si="0"/>
        <v>0</v>
      </c>
      <c r="H19" s="35"/>
      <c r="I19" s="131"/>
      <c r="J19" s="14">
        <f t="shared" si="3"/>
        <v>0</v>
      </c>
      <c r="K19" s="180"/>
      <c r="L19" s="40">
        <f t="shared" si="4"/>
        <v>0</v>
      </c>
      <c r="N19" s="129"/>
      <c r="O19" s="13">
        <v>12</v>
      </c>
      <c r="P19" s="13"/>
      <c r="Q19" s="40">
        <f t="shared" si="5"/>
        <v>0</v>
      </c>
      <c r="R19" s="39">
        <f t="shared" si="6"/>
        <v>0</v>
      </c>
      <c r="S19" s="38">
        <f t="shared" si="7"/>
        <v>0</v>
      </c>
      <c r="T19" s="37">
        <f t="shared" si="8"/>
        <v>0</v>
      </c>
      <c r="U19" s="35"/>
      <c r="V19" s="14">
        <f t="shared" si="9"/>
        <v>0</v>
      </c>
      <c r="W19" s="131"/>
      <c r="X19" s="14">
        <f t="shared" si="1"/>
        <v>0</v>
      </c>
      <c r="Y19" s="112"/>
      <c r="Z19" s="15">
        <f t="shared" si="2"/>
        <v>0</v>
      </c>
    </row>
    <row r="20" spans="1:26">
      <c r="A20" s="129"/>
      <c r="B20" s="13">
        <v>13</v>
      </c>
      <c r="C20" s="13"/>
      <c r="D20" s="14"/>
      <c r="E20" s="14"/>
      <c r="F20" s="14"/>
      <c r="G20" s="14">
        <f t="shared" si="0"/>
        <v>0</v>
      </c>
      <c r="H20" s="35"/>
      <c r="I20" s="131"/>
      <c r="J20" s="14">
        <f t="shared" si="3"/>
        <v>0</v>
      </c>
      <c r="K20" s="180"/>
      <c r="L20" s="40">
        <f t="shared" si="4"/>
        <v>0</v>
      </c>
      <c r="N20" s="129"/>
      <c r="O20" s="13">
        <v>13</v>
      </c>
      <c r="P20" s="13"/>
      <c r="Q20" s="40">
        <f t="shared" si="5"/>
        <v>0</v>
      </c>
      <c r="R20" s="39">
        <f t="shared" si="6"/>
        <v>0</v>
      </c>
      <c r="S20" s="38">
        <f t="shared" si="7"/>
        <v>0</v>
      </c>
      <c r="T20" s="37">
        <f t="shared" si="8"/>
        <v>0</v>
      </c>
      <c r="U20" s="35"/>
      <c r="V20" s="14">
        <f t="shared" si="9"/>
        <v>0</v>
      </c>
      <c r="W20" s="131"/>
      <c r="X20" s="14">
        <f t="shared" si="1"/>
        <v>0</v>
      </c>
      <c r="Y20" s="112"/>
      <c r="Z20" s="15">
        <f t="shared" si="2"/>
        <v>0</v>
      </c>
    </row>
    <row r="21" spans="1:26">
      <c r="A21" s="129"/>
      <c r="B21" s="13">
        <v>14</v>
      </c>
      <c r="C21" s="13"/>
      <c r="D21" s="14"/>
      <c r="E21" s="14"/>
      <c r="F21" s="14"/>
      <c r="G21" s="14">
        <f t="shared" si="0"/>
        <v>0</v>
      </c>
      <c r="H21" s="36"/>
      <c r="I21" s="132"/>
      <c r="J21" s="14">
        <f t="shared" si="3"/>
        <v>0</v>
      </c>
      <c r="K21" s="181"/>
      <c r="L21" s="40">
        <f t="shared" si="4"/>
        <v>0</v>
      </c>
      <c r="N21" s="129"/>
      <c r="O21" s="13">
        <v>14</v>
      </c>
      <c r="P21" s="13"/>
      <c r="Q21" s="40">
        <f t="shared" si="5"/>
        <v>0</v>
      </c>
      <c r="R21" s="39">
        <f t="shared" si="6"/>
        <v>0</v>
      </c>
      <c r="S21" s="38">
        <f t="shared" si="7"/>
        <v>0</v>
      </c>
      <c r="T21" s="37">
        <f t="shared" si="8"/>
        <v>0</v>
      </c>
      <c r="U21" s="36"/>
      <c r="V21" s="14">
        <f t="shared" si="9"/>
        <v>0</v>
      </c>
      <c r="W21" s="132"/>
      <c r="X21" s="14">
        <f t="shared" si="1"/>
        <v>0</v>
      </c>
      <c r="Y21" s="113"/>
      <c r="Z21" s="15">
        <f t="shared" si="2"/>
        <v>0</v>
      </c>
    </row>
    <row r="22" spans="1:26">
      <c r="D22" s="1"/>
      <c r="E22" s="1"/>
      <c r="F22" s="1"/>
      <c r="G22" s="1"/>
    </row>
    <row r="23" spans="1:26">
      <c r="D23" s="1"/>
      <c r="E23" s="1"/>
      <c r="F23" s="1"/>
      <c r="G23" s="1"/>
    </row>
    <row r="24" spans="1:26">
      <c r="D24" s="1"/>
      <c r="E24" s="1"/>
      <c r="F24" s="1"/>
      <c r="G24" s="1"/>
    </row>
    <row r="25" spans="1:26">
      <c r="D25" s="1"/>
      <c r="E25" s="1"/>
      <c r="F25" s="1"/>
      <c r="G25" s="1"/>
    </row>
    <row r="26" spans="1:26">
      <c r="D26" s="1"/>
      <c r="E26" s="1"/>
      <c r="F26" s="1"/>
      <c r="G26" s="1"/>
    </row>
    <row r="27" spans="1:26">
      <c r="D27" s="1"/>
      <c r="E27" s="1"/>
      <c r="F27" s="1"/>
      <c r="G27" s="1"/>
    </row>
    <row r="28" spans="1:26">
      <c r="D28" s="1"/>
      <c r="E28" s="1"/>
      <c r="F28" s="1"/>
      <c r="G28" s="1"/>
    </row>
    <row r="29" spans="1:26">
      <c r="D29" s="1"/>
      <c r="E29" s="1"/>
      <c r="F29" s="1"/>
      <c r="G29" s="1"/>
    </row>
    <row r="30" spans="1:26">
      <c r="A30" s="114" t="s">
        <v>117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</row>
    <row r="31" spans="1:26">
      <c r="A31" s="9"/>
      <c r="B31" s="10"/>
      <c r="C31" s="10"/>
      <c r="D31" s="167" t="s">
        <v>36</v>
      </c>
      <c r="E31" s="168"/>
      <c r="F31" s="168"/>
      <c r="G31" s="169"/>
      <c r="H31" s="10"/>
      <c r="I31" s="10"/>
      <c r="J31" s="10"/>
      <c r="K31" s="10"/>
      <c r="L31" s="19"/>
    </row>
    <row r="32" spans="1:26" ht="15" customHeight="1">
      <c r="A32" s="140" t="s">
        <v>54</v>
      </c>
      <c r="B32" s="136" t="s">
        <v>26</v>
      </c>
      <c r="C32" s="137"/>
      <c r="D32" s="173" t="s">
        <v>3</v>
      </c>
      <c r="E32" s="174"/>
      <c r="F32" s="175"/>
      <c r="G32" s="20" t="s">
        <v>4</v>
      </c>
      <c r="H32" s="10"/>
      <c r="I32" s="159" t="s">
        <v>34</v>
      </c>
      <c r="J32" s="144" t="s">
        <v>131</v>
      </c>
      <c r="K32" s="147" t="s">
        <v>113</v>
      </c>
      <c r="L32" s="140" t="s">
        <v>126</v>
      </c>
    </row>
    <row r="33" spans="1:12">
      <c r="A33" s="134"/>
      <c r="B33" s="138"/>
      <c r="C33" s="139"/>
      <c r="D33" s="167" t="s">
        <v>11</v>
      </c>
      <c r="E33" s="168"/>
      <c r="F33" s="169"/>
      <c r="G33" s="21" t="s">
        <v>9</v>
      </c>
      <c r="H33" s="10"/>
      <c r="I33" s="159"/>
      <c r="J33" s="144"/>
      <c r="K33" s="148"/>
      <c r="L33" s="141"/>
    </row>
    <row r="34" spans="1:12" ht="83.25" customHeight="1">
      <c r="A34" s="135"/>
      <c r="B34" s="11" t="s">
        <v>27</v>
      </c>
      <c r="C34" s="28" t="s">
        <v>28</v>
      </c>
      <c r="D34" s="20" t="s">
        <v>0</v>
      </c>
      <c r="E34" s="20" t="s">
        <v>1</v>
      </c>
      <c r="F34" s="20" t="s">
        <v>2</v>
      </c>
      <c r="G34" s="98" t="s">
        <v>112</v>
      </c>
      <c r="H34" s="12"/>
      <c r="I34" s="159"/>
      <c r="J34" s="105" t="s">
        <v>124</v>
      </c>
      <c r="K34" s="149"/>
      <c r="L34" s="142"/>
    </row>
    <row r="35" spans="1:12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9"/>
    </row>
    <row r="36" spans="1:12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9"/>
    </row>
    <row r="37" spans="1:12">
      <c r="A37" s="160" t="s">
        <v>56</v>
      </c>
      <c r="B37" s="13">
        <v>1</v>
      </c>
      <c r="C37" s="13"/>
      <c r="D37" s="14">
        <v>1</v>
      </c>
      <c r="E37" s="14"/>
      <c r="F37" s="14"/>
      <c r="G37" s="14">
        <f>SUM(D37:F37)/3</f>
        <v>0.33333333333333331</v>
      </c>
      <c r="H37" s="35"/>
      <c r="I37" s="130">
        <f>MAXA(G37:G50,G37:G50)</f>
        <v>0.33333333333333331</v>
      </c>
      <c r="J37" s="14">
        <f>SUM(G37/I$37)</f>
        <v>1</v>
      </c>
      <c r="K37" s="170">
        <v>2</v>
      </c>
      <c r="L37" s="39">
        <f>SUM(J37*K$37)</f>
        <v>2</v>
      </c>
    </row>
    <row r="38" spans="1:12">
      <c r="A38" s="129"/>
      <c r="B38" s="13">
        <v>2</v>
      </c>
      <c r="C38" s="13"/>
      <c r="D38" s="14"/>
      <c r="E38" s="14"/>
      <c r="F38" s="14"/>
      <c r="G38" s="14">
        <f t="shared" ref="G38:G50" si="10">SUM(D38:F38)/3</f>
        <v>0</v>
      </c>
      <c r="H38" s="35"/>
      <c r="I38" s="131"/>
      <c r="J38" s="14">
        <f t="shared" ref="J38:J50" si="11">SUM(G38/I$37)</f>
        <v>0</v>
      </c>
      <c r="K38" s="171"/>
      <c r="L38" s="39">
        <f t="shared" ref="L38:L50" si="12">SUM(J38*K$37)</f>
        <v>0</v>
      </c>
    </row>
    <row r="39" spans="1:12">
      <c r="A39" s="129"/>
      <c r="B39" s="13">
        <v>3</v>
      </c>
      <c r="C39" s="13"/>
      <c r="D39" s="14"/>
      <c r="E39" s="14"/>
      <c r="F39" s="14"/>
      <c r="G39" s="14">
        <f t="shared" si="10"/>
        <v>0</v>
      </c>
      <c r="H39" s="35"/>
      <c r="I39" s="131"/>
      <c r="J39" s="14">
        <f t="shared" si="11"/>
        <v>0</v>
      </c>
      <c r="K39" s="171"/>
      <c r="L39" s="39">
        <f t="shared" si="12"/>
        <v>0</v>
      </c>
    </row>
    <row r="40" spans="1:12">
      <c r="A40" s="129"/>
      <c r="B40" s="13">
        <v>4</v>
      </c>
      <c r="C40" s="13"/>
      <c r="D40" s="14"/>
      <c r="E40" s="14"/>
      <c r="F40" s="14"/>
      <c r="G40" s="14">
        <f t="shared" si="10"/>
        <v>0</v>
      </c>
      <c r="H40" s="35"/>
      <c r="I40" s="131"/>
      <c r="J40" s="14">
        <f t="shared" si="11"/>
        <v>0</v>
      </c>
      <c r="K40" s="171"/>
      <c r="L40" s="39">
        <f t="shared" si="12"/>
        <v>0</v>
      </c>
    </row>
    <row r="41" spans="1:12">
      <c r="A41" s="129"/>
      <c r="B41" s="13">
        <v>5</v>
      </c>
      <c r="C41" s="13"/>
      <c r="D41" s="14"/>
      <c r="E41" s="14"/>
      <c r="F41" s="14"/>
      <c r="G41" s="14">
        <f t="shared" si="10"/>
        <v>0</v>
      </c>
      <c r="H41" s="35"/>
      <c r="I41" s="131"/>
      <c r="J41" s="14">
        <f t="shared" si="11"/>
        <v>0</v>
      </c>
      <c r="K41" s="171"/>
      <c r="L41" s="39">
        <f t="shared" si="12"/>
        <v>0</v>
      </c>
    </row>
    <row r="42" spans="1:12">
      <c r="A42" s="129"/>
      <c r="B42" s="13">
        <v>6</v>
      </c>
      <c r="C42" s="13"/>
      <c r="D42" s="14"/>
      <c r="E42" s="14"/>
      <c r="F42" s="14"/>
      <c r="G42" s="14">
        <f t="shared" si="10"/>
        <v>0</v>
      </c>
      <c r="H42" s="35"/>
      <c r="I42" s="131"/>
      <c r="J42" s="14">
        <f t="shared" si="11"/>
        <v>0</v>
      </c>
      <c r="K42" s="171"/>
      <c r="L42" s="39">
        <f t="shared" si="12"/>
        <v>0</v>
      </c>
    </row>
    <row r="43" spans="1:12">
      <c r="A43" s="129"/>
      <c r="B43" s="13">
        <v>7</v>
      </c>
      <c r="C43" s="13"/>
      <c r="D43" s="14"/>
      <c r="E43" s="14"/>
      <c r="F43" s="14"/>
      <c r="G43" s="14">
        <f t="shared" si="10"/>
        <v>0</v>
      </c>
      <c r="H43" s="35"/>
      <c r="I43" s="131"/>
      <c r="J43" s="14">
        <f t="shared" si="11"/>
        <v>0</v>
      </c>
      <c r="K43" s="171"/>
      <c r="L43" s="39">
        <f t="shared" si="12"/>
        <v>0</v>
      </c>
    </row>
    <row r="44" spans="1:12">
      <c r="A44" s="129"/>
      <c r="B44" s="13">
        <v>8</v>
      </c>
      <c r="C44" s="13"/>
      <c r="D44" s="14"/>
      <c r="E44" s="14"/>
      <c r="F44" s="14"/>
      <c r="G44" s="14">
        <f t="shared" si="10"/>
        <v>0</v>
      </c>
      <c r="H44" s="35"/>
      <c r="I44" s="131"/>
      <c r="J44" s="14">
        <f t="shared" si="11"/>
        <v>0</v>
      </c>
      <c r="K44" s="171"/>
      <c r="L44" s="39">
        <f t="shared" si="12"/>
        <v>0</v>
      </c>
    </row>
    <row r="45" spans="1:12">
      <c r="A45" s="129"/>
      <c r="B45" s="13">
        <v>9</v>
      </c>
      <c r="C45" s="13"/>
      <c r="D45" s="14"/>
      <c r="E45" s="14"/>
      <c r="F45" s="14"/>
      <c r="G45" s="14">
        <f t="shared" si="10"/>
        <v>0</v>
      </c>
      <c r="H45" s="35"/>
      <c r="I45" s="131"/>
      <c r="J45" s="14">
        <f t="shared" si="11"/>
        <v>0</v>
      </c>
      <c r="K45" s="171"/>
      <c r="L45" s="39">
        <f t="shared" si="12"/>
        <v>0</v>
      </c>
    </row>
    <row r="46" spans="1:12">
      <c r="A46" s="129"/>
      <c r="B46" s="13">
        <v>10</v>
      </c>
      <c r="C46" s="13"/>
      <c r="D46" s="14"/>
      <c r="E46" s="14"/>
      <c r="F46" s="14"/>
      <c r="G46" s="14">
        <f t="shared" si="10"/>
        <v>0</v>
      </c>
      <c r="H46" s="35"/>
      <c r="I46" s="131"/>
      <c r="J46" s="14">
        <f t="shared" si="11"/>
        <v>0</v>
      </c>
      <c r="K46" s="171"/>
      <c r="L46" s="39">
        <f t="shared" si="12"/>
        <v>0</v>
      </c>
    </row>
    <row r="47" spans="1:12">
      <c r="A47" s="129"/>
      <c r="B47" s="13">
        <v>11</v>
      </c>
      <c r="C47" s="13"/>
      <c r="D47" s="14"/>
      <c r="E47" s="14"/>
      <c r="F47" s="14"/>
      <c r="G47" s="14">
        <f t="shared" si="10"/>
        <v>0</v>
      </c>
      <c r="H47" s="35"/>
      <c r="I47" s="131"/>
      <c r="J47" s="14">
        <f t="shared" si="11"/>
        <v>0</v>
      </c>
      <c r="K47" s="171"/>
      <c r="L47" s="39">
        <f t="shared" si="12"/>
        <v>0</v>
      </c>
    </row>
    <row r="48" spans="1:12">
      <c r="A48" s="129"/>
      <c r="B48" s="13">
        <v>12</v>
      </c>
      <c r="C48" s="13"/>
      <c r="D48" s="14"/>
      <c r="E48" s="14"/>
      <c r="F48" s="14"/>
      <c r="G48" s="14">
        <f t="shared" si="10"/>
        <v>0</v>
      </c>
      <c r="H48" s="35"/>
      <c r="I48" s="131"/>
      <c r="J48" s="14">
        <f t="shared" si="11"/>
        <v>0</v>
      </c>
      <c r="K48" s="171"/>
      <c r="L48" s="39">
        <f t="shared" si="12"/>
        <v>0</v>
      </c>
    </row>
    <row r="49" spans="1:12">
      <c r="A49" s="129"/>
      <c r="B49" s="13">
        <v>13</v>
      </c>
      <c r="C49" s="13"/>
      <c r="D49" s="14"/>
      <c r="E49" s="14"/>
      <c r="F49" s="14"/>
      <c r="G49" s="14">
        <f t="shared" si="10"/>
        <v>0</v>
      </c>
      <c r="H49" s="35"/>
      <c r="I49" s="131"/>
      <c r="J49" s="14">
        <f t="shared" si="11"/>
        <v>0</v>
      </c>
      <c r="K49" s="171"/>
      <c r="L49" s="39">
        <f t="shared" si="12"/>
        <v>0</v>
      </c>
    </row>
    <row r="50" spans="1:12">
      <c r="A50" s="129"/>
      <c r="B50" s="13">
        <v>14</v>
      </c>
      <c r="C50" s="13"/>
      <c r="D50" s="14"/>
      <c r="E50" s="14"/>
      <c r="F50" s="14"/>
      <c r="G50" s="14">
        <f t="shared" si="10"/>
        <v>0</v>
      </c>
      <c r="H50" s="36"/>
      <c r="I50" s="132"/>
      <c r="J50" s="14">
        <f t="shared" si="11"/>
        <v>0</v>
      </c>
      <c r="K50" s="172"/>
      <c r="L50" s="39">
        <f t="shared" si="12"/>
        <v>0</v>
      </c>
    </row>
    <row r="51" spans="1:12">
      <c r="D51" s="1"/>
      <c r="E51" s="1"/>
      <c r="F51" s="1"/>
      <c r="G51" s="1"/>
    </row>
    <row r="52" spans="1:12">
      <c r="D52" s="1"/>
      <c r="E52" s="1"/>
      <c r="F52" s="1"/>
      <c r="G52" s="1"/>
    </row>
    <row r="53" spans="1:12">
      <c r="D53" s="1"/>
      <c r="E53" s="1"/>
      <c r="F53" s="1"/>
      <c r="G53" s="1"/>
    </row>
    <row r="54" spans="1:12">
      <c r="D54" s="1"/>
      <c r="E54" s="1"/>
      <c r="F54" s="1"/>
      <c r="G54" s="1"/>
    </row>
    <row r="55" spans="1:12">
      <c r="D55" s="1"/>
      <c r="E55" s="1"/>
      <c r="F55" s="1"/>
      <c r="G55" s="1"/>
    </row>
    <row r="56" spans="1:12">
      <c r="D56" s="1"/>
      <c r="E56" s="1"/>
      <c r="F56" s="1"/>
      <c r="G56" s="1"/>
    </row>
    <row r="57" spans="1:12">
      <c r="D57" s="1"/>
      <c r="E57" s="1"/>
      <c r="F57" s="1"/>
      <c r="G57" s="1"/>
    </row>
    <row r="58" spans="1:12">
      <c r="D58" s="1"/>
      <c r="E58" s="1"/>
      <c r="F58" s="1"/>
      <c r="G58" s="1"/>
    </row>
    <row r="59" spans="1:12">
      <c r="A59" s="114" t="s">
        <v>117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</row>
    <row r="60" spans="1:12">
      <c r="A60" s="9"/>
      <c r="B60" s="10"/>
      <c r="C60" s="10"/>
      <c r="D60" s="153" t="s">
        <v>37</v>
      </c>
      <c r="E60" s="154"/>
      <c r="F60" s="154"/>
      <c r="G60" s="155"/>
      <c r="H60" s="10"/>
      <c r="I60" s="10"/>
      <c r="J60" s="10"/>
      <c r="K60" s="10"/>
      <c r="L60" s="19"/>
    </row>
    <row r="61" spans="1:12" ht="15" customHeight="1">
      <c r="A61" s="140" t="s">
        <v>54</v>
      </c>
      <c r="B61" s="136" t="s">
        <v>26</v>
      </c>
      <c r="C61" s="137"/>
      <c r="D61" s="156" t="s">
        <v>3</v>
      </c>
      <c r="E61" s="157"/>
      <c r="F61" s="158"/>
      <c r="G61" s="22" t="s">
        <v>4</v>
      </c>
      <c r="H61" s="10"/>
      <c r="I61" s="159" t="s">
        <v>34</v>
      </c>
      <c r="J61" s="144" t="s">
        <v>131</v>
      </c>
      <c r="K61" s="147" t="s">
        <v>113</v>
      </c>
      <c r="L61" s="140" t="s">
        <v>126</v>
      </c>
    </row>
    <row r="62" spans="1:12">
      <c r="A62" s="134"/>
      <c r="B62" s="138"/>
      <c r="C62" s="139"/>
      <c r="D62" s="156" t="s">
        <v>11</v>
      </c>
      <c r="E62" s="157"/>
      <c r="F62" s="158"/>
      <c r="G62" s="23" t="s">
        <v>9</v>
      </c>
      <c r="H62" s="10"/>
      <c r="I62" s="159"/>
      <c r="J62" s="144"/>
      <c r="K62" s="148"/>
      <c r="L62" s="141"/>
    </row>
    <row r="63" spans="1:12" ht="84" customHeight="1">
      <c r="A63" s="135"/>
      <c r="B63" s="11" t="s">
        <v>27</v>
      </c>
      <c r="C63" s="28" t="s">
        <v>28</v>
      </c>
      <c r="D63" s="22" t="s">
        <v>0</v>
      </c>
      <c r="E63" s="22" t="s">
        <v>1</v>
      </c>
      <c r="F63" s="96" t="s">
        <v>2</v>
      </c>
      <c r="G63" s="99" t="s">
        <v>112</v>
      </c>
      <c r="H63" s="12"/>
      <c r="I63" s="159"/>
      <c r="J63" s="105" t="s">
        <v>124</v>
      </c>
      <c r="K63" s="149"/>
      <c r="L63" s="142"/>
    </row>
    <row r="64" spans="1:12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9"/>
    </row>
    <row r="65" spans="1:12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9"/>
    </row>
    <row r="66" spans="1:12">
      <c r="A66" s="160" t="s">
        <v>57</v>
      </c>
      <c r="B66" s="13">
        <v>1</v>
      </c>
      <c r="C66" s="13"/>
      <c r="D66" s="14">
        <v>1</v>
      </c>
      <c r="E66" s="14"/>
      <c r="F66" s="14"/>
      <c r="G66" s="14">
        <f>SUM(D66:F66)/3</f>
        <v>0.33333333333333331</v>
      </c>
      <c r="H66" s="10"/>
      <c r="I66" s="130">
        <f>MAXA(G66:G79,G66:G79)</f>
        <v>0.33333333333333331</v>
      </c>
      <c r="J66" s="14">
        <f>SUM(G66/I$66)</f>
        <v>1</v>
      </c>
      <c r="K66" s="164">
        <v>4</v>
      </c>
      <c r="L66" s="38">
        <f>SUM(J66*K$66)</f>
        <v>4</v>
      </c>
    </row>
    <row r="67" spans="1:12">
      <c r="A67" s="129"/>
      <c r="B67" s="13">
        <v>2</v>
      </c>
      <c r="C67" s="13"/>
      <c r="D67" s="14"/>
      <c r="E67" s="14"/>
      <c r="F67" s="14"/>
      <c r="G67" s="14">
        <f t="shared" ref="G67:G79" si="13">SUM(D67:F67)/3</f>
        <v>0</v>
      </c>
      <c r="H67" s="10"/>
      <c r="I67" s="131"/>
      <c r="J67" s="14">
        <f t="shared" ref="J67:J79" si="14">SUM(G67/I$66)</f>
        <v>0</v>
      </c>
      <c r="K67" s="165"/>
      <c r="L67" s="38">
        <f t="shared" ref="L67:L79" si="15">SUM(J67*K$66)</f>
        <v>0</v>
      </c>
    </row>
    <row r="68" spans="1:12">
      <c r="A68" s="129"/>
      <c r="B68" s="13">
        <v>3</v>
      </c>
      <c r="C68" s="13"/>
      <c r="D68" s="14"/>
      <c r="E68" s="14"/>
      <c r="F68" s="14"/>
      <c r="G68" s="14">
        <f t="shared" si="13"/>
        <v>0</v>
      </c>
      <c r="H68" s="10"/>
      <c r="I68" s="131"/>
      <c r="J68" s="14">
        <f t="shared" si="14"/>
        <v>0</v>
      </c>
      <c r="K68" s="165"/>
      <c r="L68" s="38">
        <f t="shared" si="15"/>
        <v>0</v>
      </c>
    </row>
    <row r="69" spans="1:12">
      <c r="A69" s="129"/>
      <c r="B69" s="13">
        <v>4</v>
      </c>
      <c r="C69" s="13"/>
      <c r="D69" s="14"/>
      <c r="E69" s="14"/>
      <c r="F69" s="14"/>
      <c r="G69" s="14">
        <f t="shared" si="13"/>
        <v>0</v>
      </c>
      <c r="H69" s="10"/>
      <c r="I69" s="131"/>
      <c r="J69" s="14">
        <f t="shared" si="14"/>
        <v>0</v>
      </c>
      <c r="K69" s="165"/>
      <c r="L69" s="38">
        <f t="shared" si="15"/>
        <v>0</v>
      </c>
    </row>
    <row r="70" spans="1:12">
      <c r="A70" s="129"/>
      <c r="B70" s="13">
        <v>5</v>
      </c>
      <c r="C70" s="13"/>
      <c r="D70" s="14"/>
      <c r="E70" s="14"/>
      <c r="F70" s="14"/>
      <c r="G70" s="14">
        <f t="shared" si="13"/>
        <v>0</v>
      </c>
      <c r="H70" s="10"/>
      <c r="I70" s="131"/>
      <c r="J70" s="14">
        <f t="shared" si="14"/>
        <v>0</v>
      </c>
      <c r="K70" s="165"/>
      <c r="L70" s="38">
        <f t="shared" si="15"/>
        <v>0</v>
      </c>
    </row>
    <row r="71" spans="1:12">
      <c r="A71" s="129"/>
      <c r="B71" s="13">
        <v>6</v>
      </c>
      <c r="C71" s="13"/>
      <c r="D71" s="14"/>
      <c r="E71" s="14"/>
      <c r="F71" s="14"/>
      <c r="G71" s="14">
        <f t="shared" si="13"/>
        <v>0</v>
      </c>
      <c r="H71" s="10"/>
      <c r="I71" s="131"/>
      <c r="J71" s="14">
        <f t="shared" si="14"/>
        <v>0</v>
      </c>
      <c r="K71" s="165"/>
      <c r="L71" s="38">
        <f t="shared" si="15"/>
        <v>0</v>
      </c>
    </row>
    <row r="72" spans="1:12">
      <c r="A72" s="129"/>
      <c r="B72" s="13">
        <v>7</v>
      </c>
      <c r="C72" s="13"/>
      <c r="D72" s="14"/>
      <c r="E72" s="14"/>
      <c r="F72" s="14"/>
      <c r="G72" s="14">
        <f t="shared" si="13"/>
        <v>0</v>
      </c>
      <c r="H72" s="10"/>
      <c r="I72" s="131"/>
      <c r="J72" s="14">
        <f t="shared" si="14"/>
        <v>0</v>
      </c>
      <c r="K72" s="165"/>
      <c r="L72" s="38">
        <f t="shared" si="15"/>
        <v>0</v>
      </c>
    </row>
    <row r="73" spans="1:12">
      <c r="A73" s="129"/>
      <c r="B73" s="13">
        <v>8</v>
      </c>
      <c r="C73" s="13"/>
      <c r="D73" s="14"/>
      <c r="E73" s="14"/>
      <c r="F73" s="14"/>
      <c r="G73" s="14">
        <f t="shared" si="13"/>
        <v>0</v>
      </c>
      <c r="H73" s="10"/>
      <c r="I73" s="131"/>
      <c r="J73" s="14">
        <f t="shared" si="14"/>
        <v>0</v>
      </c>
      <c r="K73" s="165"/>
      <c r="L73" s="38">
        <f t="shared" si="15"/>
        <v>0</v>
      </c>
    </row>
    <row r="74" spans="1:12">
      <c r="A74" s="129"/>
      <c r="B74" s="13">
        <v>9</v>
      </c>
      <c r="C74" s="13"/>
      <c r="D74" s="14"/>
      <c r="E74" s="14"/>
      <c r="F74" s="14"/>
      <c r="G74" s="14">
        <f t="shared" si="13"/>
        <v>0</v>
      </c>
      <c r="H74" s="10"/>
      <c r="I74" s="131"/>
      <c r="J74" s="14">
        <f t="shared" si="14"/>
        <v>0</v>
      </c>
      <c r="K74" s="165"/>
      <c r="L74" s="38">
        <f t="shared" si="15"/>
        <v>0</v>
      </c>
    </row>
    <row r="75" spans="1:12">
      <c r="A75" s="129"/>
      <c r="B75" s="13">
        <v>10</v>
      </c>
      <c r="C75" s="13"/>
      <c r="D75" s="14"/>
      <c r="E75" s="14"/>
      <c r="F75" s="14"/>
      <c r="G75" s="14">
        <f t="shared" si="13"/>
        <v>0</v>
      </c>
      <c r="H75" s="10"/>
      <c r="I75" s="131"/>
      <c r="J75" s="14">
        <f t="shared" si="14"/>
        <v>0</v>
      </c>
      <c r="K75" s="165"/>
      <c r="L75" s="38">
        <f t="shared" si="15"/>
        <v>0</v>
      </c>
    </row>
    <row r="76" spans="1:12">
      <c r="A76" s="129"/>
      <c r="B76" s="13">
        <v>11</v>
      </c>
      <c r="C76" s="13"/>
      <c r="D76" s="14"/>
      <c r="E76" s="14"/>
      <c r="F76" s="14"/>
      <c r="G76" s="14">
        <f t="shared" si="13"/>
        <v>0</v>
      </c>
      <c r="H76" s="10"/>
      <c r="I76" s="131"/>
      <c r="J76" s="14">
        <f t="shared" si="14"/>
        <v>0</v>
      </c>
      <c r="K76" s="165"/>
      <c r="L76" s="38">
        <f t="shared" si="15"/>
        <v>0</v>
      </c>
    </row>
    <row r="77" spans="1:12">
      <c r="A77" s="129"/>
      <c r="B77" s="13">
        <v>12</v>
      </c>
      <c r="C77" s="13"/>
      <c r="D77" s="14"/>
      <c r="E77" s="14"/>
      <c r="F77" s="14"/>
      <c r="G77" s="14">
        <f t="shared" si="13"/>
        <v>0</v>
      </c>
      <c r="H77" s="10"/>
      <c r="I77" s="131"/>
      <c r="J77" s="14">
        <f t="shared" si="14"/>
        <v>0</v>
      </c>
      <c r="K77" s="165"/>
      <c r="L77" s="38">
        <f t="shared" si="15"/>
        <v>0</v>
      </c>
    </row>
    <row r="78" spans="1:12">
      <c r="A78" s="129"/>
      <c r="B78" s="13">
        <v>13</v>
      </c>
      <c r="C78" s="13"/>
      <c r="D78" s="14"/>
      <c r="E78" s="14"/>
      <c r="F78" s="14"/>
      <c r="G78" s="14">
        <f t="shared" si="13"/>
        <v>0</v>
      </c>
      <c r="H78" s="10"/>
      <c r="I78" s="131"/>
      <c r="J78" s="14">
        <f t="shared" si="14"/>
        <v>0</v>
      </c>
      <c r="K78" s="165"/>
      <c r="L78" s="38">
        <f t="shared" si="15"/>
        <v>0</v>
      </c>
    </row>
    <row r="79" spans="1:12">
      <c r="A79" s="129"/>
      <c r="B79" s="13">
        <v>14</v>
      </c>
      <c r="C79" s="13"/>
      <c r="D79" s="14"/>
      <c r="E79" s="14"/>
      <c r="F79" s="14"/>
      <c r="G79" s="14">
        <f t="shared" si="13"/>
        <v>0</v>
      </c>
      <c r="H79" s="12"/>
      <c r="I79" s="132"/>
      <c r="J79" s="14">
        <f t="shared" si="14"/>
        <v>0</v>
      </c>
      <c r="K79" s="166"/>
      <c r="L79" s="38">
        <f t="shared" si="15"/>
        <v>0</v>
      </c>
    </row>
    <row r="80" spans="1:12">
      <c r="D80" s="1"/>
      <c r="E80" s="1"/>
      <c r="F80" s="1"/>
      <c r="G80" s="1"/>
    </row>
    <row r="81" spans="1:12">
      <c r="D81" s="1"/>
      <c r="E81" s="1"/>
      <c r="F81" s="1"/>
      <c r="G81" s="1"/>
    </row>
    <row r="82" spans="1:12">
      <c r="D82" s="1"/>
      <c r="E82" s="1"/>
      <c r="F82" s="1"/>
      <c r="G82" s="1"/>
    </row>
    <row r="83" spans="1:12">
      <c r="D83" s="1"/>
      <c r="E83" s="1"/>
      <c r="F83" s="1"/>
      <c r="G83" s="1"/>
    </row>
    <row r="84" spans="1:12">
      <c r="D84" s="1"/>
      <c r="E84" s="1"/>
      <c r="F84" s="1"/>
      <c r="G84" s="1"/>
    </row>
    <row r="85" spans="1:12">
      <c r="D85" s="1"/>
      <c r="E85" s="1"/>
      <c r="F85" s="1"/>
      <c r="G85" s="1"/>
    </row>
    <row r="86" spans="1:12">
      <c r="D86" s="1"/>
      <c r="E86" s="1"/>
      <c r="F86" s="1"/>
      <c r="G86" s="1"/>
    </row>
    <row r="87" spans="1:12">
      <c r="D87" s="1"/>
      <c r="E87" s="1"/>
      <c r="F87" s="1"/>
      <c r="G87" s="1"/>
    </row>
    <row r="88" spans="1:12">
      <c r="A88" s="114" t="s">
        <v>117</v>
      </c>
      <c r="B88" s="114"/>
      <c r="C88" s="114"/>
      <c r="D88" s="114"/>
      <c r="E88" s="114"/>
      <c r="F88" s="114"/>
      <c r="G88" s="114"/>
      <c r="H88" s="114"/>
      <c r="I88" s="114"/>
      <c r="J88" s="114"/>
      <c r="K88" s="114"/>
      <c r="L88" s="114"/>
    </row>
    <row r="89" spans="1:12">
      <c r="A89" s="9"/>
      <c r="B89" s="10"/>
      <c r="C89" s="10"/>
      <c r="D89" s="150" t="s">
        <v>40</v>
      </c>
      <c r="E89" s="151"/>
      <c r="F89" s="151"/>
      <c r="G89" s="152"/>
      <c r="H89" s="10"/>
      <c r="I89" s="10"/>
      <c r="J89" s="10"/>
      <c r="K89" s="10"/>
      <c r="L89" s="19"/>
    </row>
    <row r="90" spans="1:12" ht="15" customHeight="1">
      <c r="A90" s="140" t="s">
        <v>54</v>
      </c>
      <c r="B90" s="136" t="s">
        <v>26</v>
      </c>
      <c r="C90" s="137"/>
      <c r="D90" s="150" t="s">
        <v>3</v>
      </c>
      <c r="E90" s="151"/>
      <c r="F90" s="152"/>
      <c r="G90" s="41" t="s">
        <v>4</v>
      </c>
      <c r="H90" s="10"/>
      <c r="I90" s="159" t="s">
        <v>34</v>
      </c>
      <c r="J90" s="144" t="s">
        <v>131</v>
      </c>
      <c r="K90" s="147" t="s">
        <v>113</v>
      </c>
      <c r="L90" s="140" t="s">
        <v>126</v>
      </c>
    </row>
    <row r="91" spans="1:12">
      <c r="A91" s="134"/>
      <c r="B91" s="138"/>
      <c r="C91" s="139"/>
      <c r="D91" s="150" t="s">
        <v>11</v>
      </c>
      <c r="E91" s="151"/>
      <c r="F91" s="152"/>
      <c r="G91" s="42" t="s">
        <v>9</v>
      </c>
      <c r="H91" s="10"/>
      <c r="I91" s="159"/>
      <c r="J91" s="144"/>
      <c r="K91" s="148"/>
      <c r="L91" s="141"/>
    </row>
    <row r="92" spans="1:12" ht="87.75" customHeight="1">
      <c r="A92" s="135"/>
      <c r="B92" s="11" t="s">
        <v>27</v>
      </c>
      <c r="C92" s="28" t="s">
        <v>28</v>
      </c>
      <c r="D92" s="41" t="s">
        <v>0</v>
      </c>
      <c r="E92" s="41" t="s">
        <v>1</v>
      </c>
      <c r="F92" s="101" t="s">
        <v>2</v>
      </c>
      <c r="G92" s="102" t="s">
        <v>112</v>
      </c>
      <c r="H92" s="12"/>
      <c r="I92" s="159"/>
      <c r="J92" s="105" t="s">
        <v>124</v>
      </c>
      <c r="K92" s="149"/>
      <c r="L92" s="142"/>
    </row>
    <row r="93" spans="1:12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9"/>
    </row>
    <row r="94" spans="1:12">
      <c r="A94" s="9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9"/>
    </row>
    <row r="95" spans="1:12">
      <c r="A95" s="160" t="s">
        <v>58</v>
      </c>
      <c r="B95" s="13">
        <v>1</v>
      </c>
      <c r="C95" s="13"/>
      <c r="D95" s="14">
        <v>1</v>
      </c>
      <c r="E95" s="14"/>
      <c r="F95" s="14"/>
      <c r="G95" s="14">
        <f>SUM(D95:F95)/3</f>
        <v>0.33333333333333331</v>
      </c>
      <c r="H95" s="10"/>
      <c r="I95" s="130">
        <f>MAXA(G95:G108,G95:G108)</f>
        <v>0.33333333333333331</v>
      </c>
      <c r="J95" s="14">
        <f>SUM(G95/I$95)</f>
        <v>1</v>
      </c>
      <c r="K95" s="161">
        <v>2</v>
      </c>
      <c r="L95" s="43">
        <f>SUM(J95*K$95)</f>
        <v>2</v>
      </c>
    </row>
    <row r="96" spans="1:12">
      <c r="A96" s="129"/>
      <c r="B96" s="13">
        <v>2</v>
      </c>
      <c r="C96" s="13"/>
      <c r="D96" s="14"/>
      <c r="E96" s="14"/>
      <c r="F96" s="14"/>
      <c r="G96" s="14">
        <f t="shared" ref="G96:G108" si="16">SUM(D96:F96)/3</f>
        <v>0</v>
      </c>
      <c r="H96" s="10"/>
      <c r="I96" s="131"/>
      <c r="J96" s="14">
        <f t="shared" ref="J96:J108" si="17">SUM(G96/I$95)</f>
        <v>0</v>
      </c>
      <c r="K96" s="162"/>
      <c r="L96" s="43">
        <f t="shared" ref="L96:L108" si="18">SUM(J96*K$95)</f>
        <v>0</v>
      </c>
    </row>
    <row r="97" spans="1:12">
      <c r="A97" s="129"/>
      <c r="B97" s="13">
        <v>3</v>
      </c>
      <c r="C97" s="13"/>
      <c r="D97" s="14"/>
      <c r="E97" s="14"/>
      <c r="F97" s="14"/>
      <c r="G97" s="14">
        <f t="shared" si="16"/>
        <v>0</v>
      </c>
      <c r="H97" s="10"/>
      <c r="I97" s="131"/>
      <c r="J97" s="14">
        <f t="shared" si="17"/>
        <v>0</v>
      </c>
      <c r="K97" s="162"/>
      <c r="L97" s="43">
        <f t="shared" si="18"/>
        <v>0</v>
      </c>
    </row>
    <row r="98" spans="1:12">
      <c r="A98" s="129"/>
      <c r="B98" s="13">
        <v>4</v>
      </c>
      <c r="C98" s="13"/>
      <c r="D98" s="14"/>
      <c r="E98" s="14"/>
      <c r="F98" s="14"/>
      <c r="G98" s="14">
        <f t="shared" si="16"/>
        <v>0</v>
      </c>
      <c r="H98" s="10"/>
      <c r="I98" s="131"/>
      <c r="J98" s="14">
        <f t="shared" si="17"/>
        <v>0</v>
      </c>
      <c r="K98" s="162"/>
      <c r="L98" s="43">
        <f t="shared" si="18"/>
        <v>0</v>
      </c>
    </row>
    <row r="99" spans="1:12">
      <c r="A99" s="129"/>
      <c r="B99" s="13">
        <v>5</v>
      </c>
      <c r="C99" s="13"/>
      <c r="D99" s="14"/>
      <c r="E99" s="14"/>
      <c r="F99" s="14"/>
      <c r="G99" s="14">
        <f t="shared" si="16"/>
        <v>0</v>
      </c>
      <c r="H99" s="10"/>
      <c r="I99" s="131"/>
      <c r="J99" s="14">
        <f t="shared" si="17"/>
        <v>0</v>
      </c>
      <c r="K99" s="162"/>
      <c r="L99" s="43">
        <f t="shared" si="18"/>
        <v>0</v>
      </c>
    </row>
    <row r="100" spans="1:12">
      <c r="A100" s="129"/>
      <c r="B100" s="13">
        <v>6</v>
      </c>
      <c r="C100" s="13"/>
      <c r="D100" s="14"/>
      <c r="E100" s="14"/>
      <c r="F100" s="14"/>
      <c r="G100" s="14">
        <f t="shared" si="16"/>
        <v>0</v>
      </c>
      <c r="H100" s="10"/>
      <c r="I100" s="131"/>
      <c r="J100" s="14">
        <f t="shared" si="17"/>
        <v>0</v>
      </c>
      <c r="K100" s="162"/>
      <c r="L100" s="43">
        <f t="shared" si="18"/>
        <v>0</v>
      </c>
    </row>
    <row r="101" spans="1:12">
      <c r="A101" s="129"/>
      <c r="B101" s="13">
        <v>7</v>
      </c>
      <c r="C101" s="13"/>
      <c r="D101" s="14"/>
      <c r="E101" s="14"/>
      <c r="F101" s="14"/>
      <c r="G101" s="14">
        <f t="shared" si="16"/>
        <v>0</v>
      </c>
      <c r="H101" s="10"/>
      <c r="I101" s="131"/>
      <c r="J101" s="14">
        <f t="shared" si="17"/>
        <v>0</v>
      </c>
      <c r="K101" s="162"/>
      <c r="L101" s="43">
        <f t="shared" si="18"/>
        <v>0</v>
      </c>
    </row>
    <row r="102" spans="1:12">
      <c r="A102" s="129"/>
      <c r="B102" s="13">
        <v>8</v>
      </c>
      <c r="C102" s="13"/>
      <c r="D102" s="14"/>
      <c r="E102" s="14"/>
      <c r="F102" s="14"/>
      <c r="G102" s="14">
        <f t="shared" si="16"/>
        <v>0</v>
      </c>
      <c r="H102" s="10"/>
      <c r="I102" s="131"/>
      <c r="J102" s="14">
        <f t="shared" si="17"/>
        <v>0</v>
      </c>
      <c r="K102" s="162"/>
      <c r="L102" s="43">
        <f t="shared" si="18"/>
        <v>0</v>
      </c>
    </row>
    <row r="103" spans="1:12">
      <c r="A103" s="129"/>
      <c r="B103" s="13">
        <v>9</v>
      </c>
      <c r="C103" s="13"/>
      <c r="D103" s="14"/>
      <c r="E103" s="14"/>
      <c r="F103" s="14"/>
      <c r="G103" s="14">
        <f t="shared" si="16"/>
        <v>0</v>
      </c>
      <c r="H103" s="10"/>
      <c r="I103" s="131"/>
      <c r="J103" s="14">
        <f t="shared" si="17"/>
        <v>0</v>
      </c>
      <c r="K103" s="162"/>
      <c r="L103" s="43">
        <f t="shared" si="18"/>
        <v>0</v>
      </c>
    </row>
    <row r="104" spans="1:12">
      <c r="A104" s="129"/>
      <c r="B104" s="13">
        <v>10</v>
      </c>
      <c r="C104" s="13"/>
      <c r="D104" s="14"/>
      <c r="E104" s="14"/>
      <c r="F104" s="14"/>
      <c r="G104" s="14">
        <f t="shared" si="16"/>
        <v>0</v>
      </c>
      <c r="H104" s="10"/>
      <c r="I104" s="131"/>
      <c r="J104" s="14">
        <f t="shared" si="17"/>
        <v>0</v>
      </c>
      <c r="K104" s="162"/>
      <c r="L104" s="43">
        <f t="shared" si="18"/>
        <v>0</v>
      </c>
    </row>
    <row r="105" spans="1:12">
      <c r="A105" s="129"/>
      <c r="B105" s="13">
        <v>11</v>
      </c>
      <c r="C105" s="13"/>
      <c r="D105" s="14"/>
      <c r="E105" s="14"/>
      <c r="F105" s="14"/>
      <c r="G105" s="14">
        <f t="shared" si="16"/>
        <v>0</v>
      </c>
      <c r="H105" s="10"/>
      <c r="I105" s="131"/>
      <c r="J105" s="14">
        <f t="shared" si="17"/>
        <v>0</v>
      </c>
      <c r="K105" s="162"/>
      <c r="L105" s="43">
        <f t="shared" si="18"/>
        <v>0</v>
      </c>
    </row>
    <row r="106" spans="1:12">
      <c r="A106" s="129"/>
      <c r="B106" s="13">
        <v>12</v>
      </c>
      <c r="C106" s="13"/>
      <c r="D106" s="14"/>
      <c r="E106" s="14"/>
      <c r="F106" s="14"/>
      <c r="G106" s="14">
        <f t="shared" si="16"/>
        <v>0</v>
      </c>
      <c r="H106" s="10"/>
      <c r="I106" s="131"/>
      <c r="J106" s="14">
        <f t="shared" si="17"/>
        <v>0</v>
      </c>
      <c r="K106" s="162"/>
      <c r="L106" s="43">
        <f t="shared" si="18"/>
        <v>0</v>
      </c>
    </row>
    <row r="107" spans="1:12">
      <c r="A107" s="129"/>
      <c r="B107" s="13">
        <v>13</v>
      </c>
      <c r="C107" s="13"/>
      <c r="D107" s="14"/>
      <c r="E107" s="14"/>
      <c r="F107" s="14"/>
      <c r="G107" s="14">
        <f t="shared" si="16"/>
        <v>0</v>
      </c>
      <c r="H107" s="10"/>
      <c r="I107" s="131"/>
      <c r="J107" s="14">
        <f t="shared" si="17"/>
        <v>0</v>
      </c>
      <c r="K107" s="162"/>
      <c r="L107" s="43">
        <f t="shared" si="18"/>
        <v>0</v>
      </c>
    </row>
    <row r="108" spans="1:12">
      <c r="A108" s="129"/>
      <c r="B108" s="13">
        <v>14</v>
      </c>
      <c r="C108" s="13"/>
      <c r="D108" s="14"/>
      <c r="E108" s="14"/>
      <c r="F108" s="14"/>
      <c r="G108" s="14">
        <f t="shared" si="16"/>
        <v>0</v>
      </c>
      <c r="H108" s="12"/>
      <c r="I108" s="132"/>
      <c r="J108" s="14">
        <f t="shared" si="17"/>
        <v>0</v>
      </c>
      <c r="K108" s="163"/>
      <c r="L108" s="43">
        <f t="shared" si="18"/>
        <v>0</v>
      </c>
    </row>
  </sheetData>
  <mergeCells count="68">
    <mergeCell ref="A30:L30"/>
    <mergeCell ref="A3:A5"/>
    <mergeCell ref="B3:C4"/>
    <mergeCell ref="D3:F3"/>
    <mergeCell ref="I3:I5"/>
    <mergeCell ref="J3:J4"/>
    <mergeCell ref="K3:K5"/>
    <mergeCell ref="L3:L5"/>
    <mergeCell ref="D4:F4"/>
    <mergeCell ref="A8:A21"/>
    <mergeCell ref="I8:I21"/>
    <mergeCell ref="K8:K21"/>
    <mergeCell ref="D31:G31"/>
    <mergeCell ref="A32:A34"/>
    <mergeCell ref="B32:C33"/>
    <mergeCell ref="D32:F32"/>
    <mergeCell ref="I32:I34"/>
    <mergeCell ref="L32:L34"/>
    <mergeCell ref="D33:F33"/>
    <mergeCell ref="A37:A50"/>
    <mergeCell ref="I37:I50"/>
    <mergeCell ref="K37:K50"/>
    <mergeCell ref="J32:J33"/>
    <mergeCell ref="A95:A108"/>
    <mergeCell ref="I95:I108"/>
    <mergeCell ref="K95:K108"/>
    <mergeCell ref="A66:A79"/>
    <mergeCell ref="I66:I79"/>
    <mergeCell ref="K66:K79"/>
    <mergeCell ref="A88:L88"/>
    <mergeCell ref="D89:G89"/>
    <mergeCell ref="A90:A92"/>
    <mergeCell ref="B90:C91"/>
    <mergeCell ref="D90:F90"/>
    <mergeCell ref="I90:I92"/>
    <mergeCell ref="J90:J91"/>
    <mergeCell ref="Z3:Z5"/>
    <mergeCell ref="Q4:Q5"/>
    <mergeCell ref="K90:K92"/>
    <mergeCell ref="L90:L92"/>
    <mergeCell ref="D91:F91"/>
    <mergeCell ref="A59:L59"/>
    <mergeCell ref="D60:G60"/>
    <mergeCell ref="A61:A63"/>
    <mergeCell ref="B61:C62"/>
    <mergeCell ref="D61:F61"/>
    <mergeCell ref="I61:I63"/>
    <mergeCell ref="J61:J62"/>
    <mergeCell ref="K61:K63"/>
    <mergeCell ref="L61:L63"/>
    <mergeCell ref="D62:F62"/>
    <mergeCell ref="K32:K34"/>
    <mergeCell ref="Y8:Y21"/>
    <mergeCell ref="A1:L1"/>
    <mergeCell ref="D2:G2"/>
    <mergeCell ref="N1:Z1"/>
    <mergeCell ref="Q2:T2"/>
    <mergeCell ref="R4:R5"/>
    <mergeCell ref="S4:S5"/>
    <mergeCell ref="T4:T5"/>
    <mergeCell ref="N8:N21"/>
    <mergeCell ref="W8:W21"/>
    <mergeCell ref="N3:N5"/>
    <mergeCell ref="O3:P4"/>
    <mergeCell ref="V3:V5"/>
    <mergeCell ref="W3:W5"/>
    <mergeCell ref="X3:X4"/>
    <mergeCell ref="Y3:Y5"/>
  </mergeCells>
  <pageMargins left="0.47" right="0.22" top="0.74803149606299213" bottom="0.74803149606299213" header="0.31496062992125984" footer="0.31496062992125984"/>
  <pageSetup paperSize="9" orientation="landscape" horizontalDpi="360" verticalDpi="360" r:id="rId1"/>
  <ignoredErrors>
    <ignoredError sqref="L8:L21 L37:L50 J37:J50 J8:J21 J66:J79 L66:L79 J95:J108 L95:L108 Q8:T21 V8:Z21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>
  <dimension ref="A1:K30"/>
  <sheetViews>
    <sheetView zoomScale="75" zoomScaleNormal="75" workbookViewId="0">
      <selection activeCell="C7" sqref="C7"/>
    </sheetView>
  </sheetViews>
  <sheetFormatPr defaultRowHeight="15"/>
  <cols>
    <col min="1" max="1" width="6.7109375" customWidth="1"/>
    <col min="2" max="2" width="34.42578125" customWidth="1"/>
    <col min="3" max="3" width="15.85546875" customWidth="1"/>
    <col min="4" max="4" width="0.85546875" customWidth="1"/>
    <col min="5" max="5" width="10.28515625" customWidth="1"/>
    <col min="6" max="6" width="1.140625" customWidth="1"/>
    <col min="8" max="8" width="10" customWidth="1"/>
  </cols>
  <sheetData>
    <row r="1" spans="1:11">
      <c r="A1" s="114" t="s">
        <v>96</v>
      </c>
      <c r="B1" s="114"/>
      <c r="C1" s="114"/>
      <c r="D1" s="114"/>
      <c r="E1" s="114"/>
      <c r="F1" s="114"/>
      <c r="G1" s="114"/>
      <c r="H1" s="114"/>
    </row>
    <row r="2" spans="1:11" ht="15" customHeight="1">
      <c r="A2" s="72" t="s">
        <v>92</v>
      </c>
      <c r="B2" s="71"/>
      <c r="C2" s="214" t="s">
        <v>137</v>
      </c>
      <c r="D2" s="215"/>
      <c r="E2" s="216"/>
      <c r="G2" s="194" t="s">
        <v>98</v>
      </c>
      <c r="H2" s="194"/>
    </row>
    <row r="3" spans="1:11" ht="57.75" customHeight="1">
      <c r="A3" s="223" t="s">
        <v>103</v>
      </c>
      <c r="B3" s="224"/>
      <c r="C3" s="217"/>
      <c r="D3" s="218"/>
      <c r="E3" s="219"/>
      <c r="G3" s="194"/>
      <c r="H3" s="194"/>
      <c r="K3" s="6"/>
    </row>
    <row r="4" spans="1:11" ht="75">
      <c r="A4" s="65" t="s">
        <v>91</v>
      </c>
      <c r="B4" s="70" t="s">
        <v>28</v>
      </c>
      <c r="C4" s="104" t="s">
        <v>129</v>
      </c>
      <c r="E4" s="73" t="s">
        <v>130</v>
      </c>
      <c r="G4" s="69" t="s">
        <v>35</v>
      </c>
      <c r="H4" s="92" t="s">
        <v>109</v>
      </c>
    </row>
    <row r="5" spans="1:11">
      <c r="B5" s="8"/>
      <c r="C5" s="67"/>
      <c r="E5" s="8"/>
      <c r="I5" s="61"/>
      <c r="K5" s="60"/>
    </row>
    <row r="6" spans="1:11">
      <c r="A6" s="4">
        <v>1</v>
      </c>
      <c r="B6" s="4"/>
      <c r="C6" s="5">
        <v>1</v>
      </c>
      <c r="E6" s="5">
        <f>IF(C6 = 0,0,C$26/C6)</f>
        <v>1</v>
      </c>
      <c r="G6" s="220">
        <v>7.5</v>
      </c>
      <c r="H6" s="84">
        <f>SUM(E6*G$6)</f>
        <v>7.5</v>
      </c>
    </row>
    <row r="7" spans="1:11">
      <c r="A7" s="4">
        <v>2</v>
      </c>
      <c r="B7" s="4"/>
      <c r="C7" s="5"/>
      <c r="E7" s="5">
        <f t="shared" ref="E7:E19" si="0">IF(C7 = 0,0,C$26/C7)</f>
        <v>0</v>
      </c>
      <c r="G7" s="221"/>
      <c r="H7" s="84">
        <f t="shared" ref="H7:H19" si="1">SUM(E7*G$6)</f>
        <v>0</v>
      </c>
    </row>
    <row r="8" spans="1:11">
      <c r="A8" s="4">
        <v>3</v>
      </c>
      <c r="B8" s="4"/>
      <c r="C8" s="5"/>
      <c r="E8" s="5">
        <f t="shared" si="0"/>
        <v>0</v>
      </c>
      <c r="G8" s="221"/>
      <c r="H8" s="84">
        <f t="shared" si="1"/>
        <v>0</v>
      </c>
    </row>
    <row r="9" spans="1:11">
      <c r="A9" s="4">
        <v>4</v>
      </c>
      <c r="B9" s="4"/>
      <c r="C9" s="5"/>
      <c r="E9" s="5">
        <f t="shared" si="0"/>
        <v>0</v>
      </c>
      <c r="G9" s="221"/>
      <c r="H9" s="84">
        <f t="shared" si="1"/>
        <v>0</v>
      </c>
    </row>
    <row r="10" spans="1:11">
      <c r="A10" s="4">
        <v>5</v>
      </c>
      <c r="B10" s="4"/>
      <c r="C10" s="5"/>
      <c r="E10" s="5">
        <f t="shared" si="0"/>
        <v>0</v>
      </c>
      <c r="G10" s="221"/>
      <c r="H10" s="84">
        <f t="shared" si="1"/>
        <v>0</v>
      </c>
    </row>
    <row r="11" spans="1:11">
      <c r="A11" s="4">
        <v>6</v>
      </c>
      <c r="B11" s="4"/>
      <c r="C11" s="5"/>
      <c r="E11" s="5">
        <f t="shared" si="0"/>
        <v>0</v>
      </c>
      <c r="G11" s="221"/>
      <c r="H11" s="84">
        <f t="shared" si="1"/>
        <v>0</v>
      </c>
    </row>
    <row r="12" spans="1:11">
      <c r="A12" s="4">
        <v>7</v>
      </c>
      <c r="B12" s="4"/>
      <c r="C12" s="5"/>
      <c r="E12" s="5">
        <f t="shared" si="0"/>
        <v>0</v>
      </c>
      <c r="G12" s="221"/>
      <c r="H12" s="84">
        <f t="shared" si="1"/>
        <v>0</v>
      </c>
    </row>
    <row r="13" spans="1:11">
      <c r="A13" s="4">
        <v>8</v>
      </c>
      <c r="B13" s="4"/>
      <c r="C13" s="5"/>
      <c r="E13" s="5">
        <f t="shared" si="0"/>
        <v>0</v>
      </c>
      <c r="G13" s="221"/>
      <c r="H13" s="84">
        <f t="shared" si="1"/>
        <v>0</v>
      </c>
    </row>
    <row r="14" spans="1:11">
      <c r="A14" s="4">
        <v>9</v>
      </c>
      <c r="B14" s="4"/>
      <c r="C14" s="5"/>
      <c r="E14" s="5">
        <f t="shared" si="0"/>
        <v>0</v>
      </c>
      <c r="G14" s="221"/>
      <c r="H14" s="84">
        <f t="shared" si="1"/>
        <v>0</v>
      </c>
    </row>
    <row r="15" spans="1:11">
      <c r="A15" s="4">
        <v>10</v>
      </c>
      <c r="B15" s="4"/>
      <c r="C15" s="5"/>
      <c r="E15" s="5">
        <f t="shared" si="0"/>
        <v>0</v>
      </c>
      <c r="G15" s="221"/>
      <c r="H15" s="84">
        <f t="shared" si="1"/>
        <v>0</v>
      </c>
    </row>
    <row r="16" spans="1:11">
      <c r="A16" s="4">
        <v>11</v>
      </c>
      <c r="B16" s="4"/>
      <c r="C16" s="62"/>
      <c r="E16" s="5">
        <f t="shared" si="0"/>
        <v>0</v>
      </c>
      <c r="G16" s="221"/>
      <c r="H16" s="84">
        <f t="shared" si="1"/>
        <v>0</v>
      </c>
    </row>
    <row r="17" spans="1:9">
      <c r="A17" s="4">
        <v>12</v>
      </c>
      <c r="B17" s="4"/>
      <c r="C17" s="5"/>
      <c r="E17" s="5">
        <f t="shared" si="0"/>
        <v>0</v>
      </c>
      <c r="G17" s="221"/>
      <c r="H17" s="84">
        <f t="shared" si="1"/>
        <v>0</v>
      </c>
    </row>
    <row r="18" spans="1:9">
      <c r="A18" s="4">
        <v>13</v>
      </c>
      <c r="B18" s="4"/>
      <c r="C18" s="5"/>
      <c r="E18" s="5">
        <f t="shared" si="0"/>
        <v>0</v>
      </c>
      <c r="G18" s="221"/>
      <c r="H18" s="84">
        <f t="shared" si="1"/>
        <v>0</v>
      </c>
    </row>
    <row r="19" spans="1:9">
      <c r="A19" s="4">
        <v>14</v>
      </c>
      <c r="B19" s="4"/>
      <c r="C19" s="5"/>
      <c r="E19" s="5">
        <f t="shared" si="0"/>
        <v>0</v>
      </c>
      <c r="G19" s="221"/>
      <c r="H19" s="84">
        <f t="shared" si="1"/>
        <v>0</v>
      </c>
    </row>
    <row r="20" spans="1:9">
      <c r="A20" s="4"/>
      <c r="B20" s="4"/>
      <c r="C20" s="5"/>
      <c r="E20" s="5"/>
      <c r="G20" s="221"/>
      <c r="H20" s="85"/>
    </row>
    <row r="21" spans="1:9">
      <c r="A21" s="4"/>
      <c r="B21" s="4"/>
      <c r="C21" s="5"/>
      <c r="E21" s="5"/>
      <c r="G21" s="221"/>
      <c r="H21" s="85"/>
    </row>
    <row r="22" spans="1:9">
      <c r="A22" s="4"/>
      <c r="B22" s="4"/>
      <c r="C22" s="5"/>
      <c r="E22" s="5"/>
      <c r="G22" s="221"/>
      <c r="H22" s="85"/>
    </row>
    <row r="23" spans="1:9">
      <c r="A23" s="4"/>
      <c r="B23" s="4"/>
      <c r="C23" s="5"/>
      <c r="E23" s="5"/>
      <c r="G23" s="221"/>
      <c r="H23" s="85"/>
    </row>
    <row r="24" spans="1:9">
      <c r="A24" s="4"/>
      <c r="B24" s="4"/>
      <c r="C24" s="5"/>
      <c r="E24" s="5"/>
      <c r="G24" s="221"/>
      <c r="H24" s="85"/>
      <c r="I24" s="8"/>
    </row>
    <row r="25" spans="1:9">
      <c r="A25" s="4"/>
      <c r="B25" s="4"/>
      <c r="C25" s="5"/>
      <c r="E25" s="5"/>
      <c r="G25" s="222"/>
      <c r="H25" s="85"/>
      <c r="I25" s="61"/>
    </row>
    <row r="26" spans="1:9">
      <c r="A26" s="86" t="s">
        <v>100</v>
      </c>
      <c r="B26" s="86" t="s">
        <v>104</v>
      </c>
      <c r="C26" s="87">
        <f>MINA(C6:C25,C6:C25)</f>
        <v>1</v>
      </c>
      <c r="I26" s="63"/>
    </row>
    <row r="27" spans="1:9">
      <c r="A27" s="213" t="s">
        <v>93</v>
      </c>
      <c r="B27" s="213"/>
      <c r="C27" s="95">
        <f>MAXA(A6:A25,A6:A25)</f>
        <v>14</v>
      </c>
      <c r="I27" s="61"/>
    </row>
    <row r="28" spans="1:9">
      <c r="H28" s="8"/>
      <c r="I28" s="61"/>
    </row>
    <row r="29" spans="1:9">
      <c r="H29" s="8"/>
      <c r="I29" s="61"/>
    </row>
    <row r="30" spans="1:9">
      <c r="H30" s="8"/>
      <c r="I30" s="61"/>
    </row>
  </sheetData>
  <mergeCells count="6">
    <mergeCell ref="A27:B27"/>
    <mergeCell ref="A1:H1"/>
    <mergeCell ref="C2:E3"/>
    <mergeCell ref="G2:H3"/>
    <mergeCell ref="G6:G25"/>
    <mergeCell ref="A3:B3"/>
  </mergeCells>
  <pageMargins left="0.70866141732283472" right="0.70866141732283472" top="0.57999999999999996" bottom="0.36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20"/>
  <sheetViews>
    <sheetView zoomScale="75" zoomScaleNormal="75" workbookViewId="0">
      <selection activeCell="F7" sqref="F7"/>
    </sheetView>
  </sheetViews>
  <sheetFormatPr defaultRowHeight="15"/>
  <cols>
    <col min="1" max="1" width="15.7109375" style="24" customWidth="1"/>
    <col min="2" max="2" width="5.7109375" style="24" customWidth="1"/>
    <col min="3" max="3" width="28.140625" style="24" customWidth="1"/>
    <col min="4" max="6" width="8" style="24" bestFit="1" customWidth="1"/>
    <col min="7" max="7" width="0.42578125" style="24" customWidth="1"/>
    <col min="8" max="8" width="9.5703125" style="24" customWidth="1"/>
    <col min="9" max="9" width="8" style="24" bestFit="1" customWidth="1"/>
    <col min="10" max="10" width="8.42578125" style="24" customWidth="1"/>
    <col min="11" max="11" width="10" style="24" bestFit="1" customWidth="1"/>
    <col min="12" max="12" width="12.85546875" style="24" customWidth="1"/>
    <col min="13" max="14" width="5.42578125" style="24" bestFit="1" customWidth="1"/>
    <col min="15" max="16384" width="9.140625" style="24"/>
  </cols>
  <sheetData>
    <row r="1" spans="1:12">
      <c r="A1" s="9"/>
      <c r="B1" s="10"/>
      <c r="C1" s="10"/>
      <c r="D1" s="121" t="s">
        <v>42</v>
      </c>
      <c r="E1" s="121"/>
      <c r="F1" s="121"/>
      <c r="G1" s="10"/>
      <c r="H1" s="10"/>
      <c r="I1" s="10"/>
      <c r="J1" s="10"/>
      <c r="K1" s="10"/>
      <c r="L1" s="19"/>
    </row>
    <row r="2" spans="1:12" ht="15" customHeight="1">
      <c r="A2" s="133" t="s">
        <v>29</v>
      </c>
      <c r="B2" s="136" t="s">
        <v>26</v>
      </c>
      <c r="C2" s="137"/>
      <c r="D2" s="50" t="s">
        <v>23</v>
      </c>
      <c r="E2" s="99" t="s">
        <v>24</v>
      </c>
      <c r="F2" s="88" t="s">
        <v>25</v>
      </c>
      <c r="G2" s="10"/>
      <c r="H2" s="140" t="s">
        <v>125</v>
      </c>
      <c r="I2" s="159" t="s">
        <v>34</v>
      </c>
      <c r="J2" s="110" t="s">
        <v>131</v>
      </c>
      <c r="K2" s="176" t="s">
        <v>35</v>
      </c>
      <c r="L2" s="140" t="s">
        <v>123</v>
      </c>
    </row>
    <row r="3" spans="1:12" ht="87" customHeight="1">
      <c r="A3" s="134"/>
      <c r="B3" s="138"/>
      <c r="C3" s="139"/>
      <c r="D3" s="193" t="s">
        <v>138</v>
      </c>
      <c r="E3" s="192" t="s">
        <v>139</v>
      </c>
      <c r="F3" s="225" t="s">
        <v>140</v>
      </c>
      <c r="G3" s="10"/>
      <c r="H3" s="141"/>
      <c r="I3" s="159"/>
      <c r="J3" s="107" t="s">
        <v>124</v>
      </c>
      <c r="K3" s="177"/>
      <c r="L3" s="141"/>
    </row>
    <row r="4" spans="1:12" ht="28.5" customHeight="1">
      <c r="A4" s="135"/>
      <c r="B4" s="11" t="s">
        <v>27</v>
      </c>
      <c r="C4" s="28" t="s">
        <v>28</v>
      </c>
      <c r="D4" s="127"/>
      <c r="E4" s="125"/>
      <c r="F4" s="226"/>
      <c r="G4" s="12"/>
      <c r="H4" s="142"/>
      <c r="I4" s="159"/>
      <c r="J4" s="108"/>
      <c r="K4" s="178"/>
      <c r="L4" s="142"/>
    </row>
    <row r="5" spans="1:12">
      <c r="A5" s="9"/>
      <c r="B5" s="10"/>
      <c r="C5" s="58" t="s">
        <v>90</v>
      </c>
      <c r="D5" s="59">
        <v>25</v>
      </c>
      <c r="E5" s="59">
        <v>5</v>
      </c>
      <c r="F5" s="59">
        <v>5</v>
      </c>
      <c r="G5" s="10"/>
      <c r="H5" s="10"/>
      <c r="I5" s="57">
        <f>SUM(D5:F5)</f>
        <v>35</v>
      </c>
      <c r="J5" s="10"/>
      <c r="K5" s="10"/>
      <c r="L5" s="19"/>
    </row>
    <row r="6" spans="1:1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9"/>
    </row>
    <row r="7" spans="1:12">
      <c r="A7" s="160" t="s">
        <v>43</v>
      </c>
      <c r="B7" s="13">
        <v>1</v>
      </c>
      <c r="C7" s="13"/>
      <c r="D7" s="37">
        <f>SUM('b.1-AggioCoattivo'!H6)</f>
        <v>25</v>
      </c>
      <c r="E7" s="38">
        <f>SUM('b.2-%anticipazione'!H6)</f>
        <v>7.5</v>
      </c>
      <c r="F7" s="89">
        <f>SUM('b.3-%interesse'!H6)</f>
        <v>7.5</v>
      </c>
      <c r="G7" s="35"/>
      <c r="H7" s="14">
        <f>SUM(D7:F7)</f>
        <v>40</v>
      </c>
      <c r="I7" s="130">
        <f>MAXA(H7:H20,H7:H20)</f>
        <v>40</v>
      </c>
      <c r="J7" s="14">
        <f>SUM(H7/I$7)</f>
        <v>1</v>
      </c>
      <c r="K7" s="111">
        <v>40</v>
      </c>
      <c r="L7" s="15">
        <f>SUM(J7*K$7)</f>
        <v>40</v>
      </c>
    </row>
    <row r="8" spans="1:12">
      <c r="A8" s="129"/>
      <c r="B8" s="13">
        <v>2</v>
      </c>
      <c r="C8" s="13"/>
      <c r="D8" s="37">
        <f>SUM('b.1-AggioCoattivo'!H7)</f>
        <v>0</v>
      </c>
      <c r="E8" s="38">
        <f>SUM('b.2-%anticipazione'!H7)</f>
        <v>0</v>
      </c>
      <c r="F8" s="89">
        <f>SUM('b.3-%interesse'!H7)</f>
        <v>0</v>
      </c>
      <c r="G8" s="35"/>
      <c r="H8" s="14">
        <f t="shared" ref="H8:H20" si="0">SUM(D8:F8)</f>
        <v>0</v>
      </c>
      <c r="I8" s="131"/>
      <c r="J8" s="14">
        <f t="shared" ref="J8:J20" si="1">SUM(H8/I$7)</f>
        <v>0</v>
      </c>
      <c r="K8" s="112"/>
      <c r="L8" s="15">
        <f t="shared" ref="L8:L20" si="2">SUM(J8*K$7)</f>
        <v>0</v>
      </c>
    </row>
    <row r="9" spans="1:12">
      <c r="A9" s="129"/>
      <c r="B9" s="13">
        <v>3</v>
      </c>
      <c r="C9" s="13"/>
      <c r="D9" s="37">
        <f>SUM('b.1-AggioCoattivo'!H8)</f>
        <v>0</v>
      </c>
      <c r="E9" s="38">
        <f>SUM('b.2-%anticipazione'!H8)</f>
        <v>0</v>
      </c>
      <c r="F9" s="89">
        <f>SUM('b.3-%interesse'!H8)</f>
        <v>0</v>
      </c>
      <c r="G9" s="35"/>
      <c r="H9" s="14">
        <f t="shared" si="0"/>
        <v>0</v>
      </c>
      <c r="I9" s="131"/>
      <c r="J9" s="14">
        <f t="shared" si="1"/>
        <v>0</v>
      </c>
      <c r="K9" s="112"/>
      <c r="L9" s="15">
        <f t="shared" si="2"/>
        <v>0</v>
      </c>
    </row>
    <row r="10" spans="1:12">
      <c r="A10" s="129"/>
      <c r="B10" s="13">
        <v>4</v>
      </c>
      <c r="C10" s="13"/>
      <c r="D10" s="37">
        <f>SUM('b.1-AggioCoattivo'!H9)</f>
        <v>0</v>
      </c>
      <c r="E10" s="38">
        <f>SUM('b.2-%anticipazione'!H9)</f>
        <v>0</v>
      </c>
      <c r="F10" s="89">
        <f>SUM('b.3-%interesse'!H9)</f>
        <v>0</v>
      </c>
      <c r="G10" s="35"/>
      <c r="H10" s="14">
        <f t="shared" si="0"/>
        <v>0</v>
      </c>
      <c r="I10" s="131"/>
      <c r="J10" s="14">
        <f t="shared" si="1"/>
        <v>0</v>
      </c>
      <c r="K10" s="112"/>
      <c r="L10" s="15">
        <f t="shared" si="2"/>
        <v>0</v>
      </c>
    </row>
    <row r="11" spans="1:12">
      <c r="A11" s="129"/>
      <c r="B11" s="13">
        <v>5</v>
      </c>
      <c r="C11" s="13"/>
      <c r="D11" s="37">
        <f>SUM('b.1-AggioCoattivo'!H10)</f>
        <v>0</v>
      </c>
      <c r="E11" s="38">
        <f>SUM('b.2-%anticipazione'!H10)</f>
        <v>0</v>
      </c>
      <c r="F11" s="89">
        <f>SUM('b.3-%interesse'!H10)</f>
        <v>0</v>
      </c>
      <c r="G11" s="35"/>
      <c r="H11" s="14">
        <f t="shared" si="0"/>
        <v>0</v>
      </c>
      <c r="I11" s="131"/>
      <c r="J11" s="14">
        <f t="shared" si="1"/>
        <v>0</v>
      </c>
      <c r="K11" s="112"/>
      <c r="L11" s="15">
        <f t="shared" si="2"/>
        <v>0</v>
      </c>
    </row>
    <row r="12" spans="1:12">
      <c r="A12" s="129"/>
      <c r="B12" s="13">
        <v>6</v>
      </c>
      <c r="C12" s="13"/>
      <c r="D12" s="37">
        <f>SUM('b.1-AggioCoattivo'!H11)</f>
        <v>0</v>
      </c>
      <c r="E12" s="38">
        <f>SUM('b.2-%anticipazione'!H11)</f>
        <v>0</v>
      </c>
      <c r="F12" s="89">
        <f>SUM('b.3-%interesse'!H11)</f>
        <v>0</v>
      </c>
      <c r="G12" s="35"/>
      <c r="H12" s="14">
        <f t="shared" si="0"/>
        <v>0</v>
      </c>
      <c r="I12" s="131"/>
      <c r="J12" s="14">
        <f t="shared" si="1"/>
        <v>0</v>
      </c>
      <c r="K12" s="112"/>
      <c r="L12" s="15">
        <f t="shared" si="2"/>
        <v>0</v>
      </c>
    </row>
    <row r="13" spans="1:12">
      <c r="A13" s="129"/>
      <c r="B13" s="13">
        <v>7</v>
      </c>
      <c r="C13" s="13"/>
      <c r="D13" s="37">
        <f>SUM('b.1-AggioCoattivo'!H12)</f>
        <v>0</v>
      </c>
      <c r="E13" s="38">
        <f>SUM('b.2-%anticipazione'!H12)</f>
        <v>0</v>
      </c>
      <c r="F13" s="89">
        <f>SUM('b.3-%interesse'!H12)</f>
        <v>0</v>
      </c>
      <c r="G13" s="35"/>
      <c r="H13" s="14">
        <f t="shared" si="0"/>
        <v>0</v>
      </c>
      <c r="I13" s="131"/>
      <c r="J13" s="14">
        <f t="shared" si="1"/>
        <v>0</v>
      </c>
      <c r="K13" s="112"/>
      <c r="L13" s="15">
        <f t="shared" si="2"/>
        <v>0</v>
      </c>
    </row>
    <row r="14" spans="1:12">
      <c r="A14" s="129"/>
      <c r="B14" s="13">
        <v>8</v>
      </c>
      <c r="C14" s="13"/>
      <c r="D14" s="37">
        <f>SUM('b.1-AggioCoattivo'!H13)</f>
        <v>0</v>
      </c>
      <c r="E14" s="38">
        <f>SUM('b.2-%anticipazione'!H13)</f>
        <v>0</v>
      </c>
      <c r="F14" s="89">
        <f>SUM('b.3-%interesse'!H13)</f>
        <v>0</v>
      </c>
      <c r="G14" s="35"/>
      <c r="H14" s="14">
        <f t="shared" si="0"/>
        <v>0</v>
      </c>
      <c r="I14" s="131"/>
      <c r="J14" s="14">
        <f t="shared" si="1"/>
        <v>0</v>
      </c>
      <c r="K14" s="112"/>
      <c r="L14" s="15">
        <f t="shared" si="2"/>
        <v>0</v>
      </c>
    </row>
    <row r="15" spans="1:12">
      <c r="A15" s="129"/>
      <c r="B15" s="13">
        <v>9</v>
      </c>
      <c r="C15" s="13"/>
      <c r="D15" s="37">
        <f>SUM('b.1-AggioCoattivo'!H14)</f>
        <v>0</v>
      </c>
      <c r="E15" s="38">
        <f>SUM('b.2-%anticipazione'!H14)</f>
        <v>0</v>
      </c>
      <c r="F15" s="89">
        <f>SUM('b.3-%interesse'!H14)</f>
        <v>0</v>
      </c>
      <c r="G15" s="35"/>
      <c r="H15" s="14">
        <f t="shared" si="0"/>
        <v>0</v>
      </c>
      <c r="I15" s="131"/>
      <c r="J15" s="14">
        <f t="shared" si="1"/>
        <v>0</v>
      </c>
      <c r="K15" s="112"/>
      <c r="L15" s="15">
        <f t="shared" si="2"/>
        <v>0</v>
      </c>
    </row>
    <row r="16" spans="1:12">
      <c r="A16" s="129"/>
      <c r="B16" s="13">
        <v>10</v>
      </c>
      <c r="C16" s="13"/>
      <c r="D16" s="37">
        <f>SUM('b.1-AggioCoattivo'!H15)</f>
        <v>0</v>
      </c>
      <c r="E16" s="38">
        <f>SUM('b.2-%anticipazione'!H15)</f>
        <v>0</v>
      </c>
      <c r="F16" s="89">
        <f>SUM('b.3-%interesse'!H15)</f>
        <v>0</v>
      </c>
      <c r="G16" s="35"/>
      <c r="H16" s="14">
        <f t="shared" si="0"/>
        <v>0</v>
      </c>
      <c r="I16" s="131"/>
      <c r="J16" s="14">
        <f t="shared" si="1"/>
        <v>0</v>
      </c>
      <c r="K16" s="112"/>
      <c r="L16" s="15">
        <f t="shared" si="2"/>
        <v>0</v>
      </c>
    </row>
    <row r="17" spans="1:12">
      <c r="A17" s="129"/>
      <c r="B17" s="13">
        <v>11</v>
      </c>
      <c r="C17" s="13"/>
      <c r="D17" s="37">
        <f>SUM('b.1-AggioCoattivo'!H16)</f>
        <v>0</v>
      </c>
      <c r="E17" s="38">
        <f>SUM('b.2-%anticipazione'!H16)</f>
        <v>0</v>
      </c>
      <c r="F17" s="89">
        <f>SUM('b.3-%interesse'!H16)</f>
        <v>0</v>
      </c>
      <c r="G17" s="35"/>
      <c r="H17" s="14">
        <f t="shared" si="0"/>
        <v>0</v>
      </c>
      <c r="I17" s="131"/>
      <c r="J17" s="14">
        <f t="shared" si="1"/>
        <v>0</v>
      </c>
      <c r="K17" s="112"/>
      <c r="L17" s="15">
        <f t="shared" si="2"/>
        <v>0</v>
      </c>
    </row>
    <row r="18" spans="1:12">
      <c r="A18" s="129"/>
      <c r="B18" s="13">
        <v>12</v>
      </c>
      <c r="C18" s="13"/>
      <c r="D18" s="37">
        <f>SUM('b.1-AggioCoattivo'!H17)</f>
        <v>0</v>
      </c>
      <c r="E18" s="38">
        <f>SUM('b.2-%anticipazione'!H17)</f>
        <v>0</v>
      </c>
      <c r="F18" s="89">
        <f>SUM('b.3-%interesse'!H17)</f>
        <v>0</v>
      </c>
      <c r="G18" s="35"/>
      <c r="H18" s="14">
        <f t="shared" si="0"/>
        <v>0</v>
      </c>
      <c r="I18" s="131"/>
      <c r="J18" s="14">
        <f t="shared" si="1"/>
        <v>0</v>
      </c>
      <c r="K18" s="112"/>
      <c r="L18" s="15">
        <f t="shared" si="2"/>
        <v>0</v>
      </c>
    </row>
    <row r="19" spans="1:12">
      <c r="A19" s="129"/>
      <c r="B19" s="13">
        <v>13</v>
      </c>
      <c r="C19" s="13"/>
      <c r="D19" s="37">
        <f>SUM('b.1-AggioCoattivo'!H18)</f>
        <v>0</v>
      </c>
      <c r="E19" s="38">
        <f>SUM('b.2-%anticipazione'!H18)</f>
        <v>0</v>
      </c>
      <c r="F19" s="89">
        <f>SUM('b.3-%interesse'!H18)</f>
        <v>0</v>
      </c>
      <c r="G19" s="35"/>
      <c r="H19" s="14">
        <f t="shared" si="0"/>
        <v>0</v>
      </c>
      <c r="I19" s="131"/>
      <c r="J19" s="14">
        <f t="shared" si="1"/>
        <v>0</v>
      </c>
      <c r="K19" s="112"/>
      <c r="L19" s="15">
        <f t="shared" si="2"/>
        <v>0</v>
      </c>
    </row>
    <row r="20" spans="1:12">
      <c r="A20" s="129"/>
      <c r="B20" s="13">
        <v>14</v>
      </c>
      <c r="C20" s="13"/>
      <c r="D20" s="37">
        <f>SUM('b.1-AggioCoattivo'!H19)</f>
        <v>0</v>
      </c>
      <c r="E20" s="38">
        <f>SUM('b.2-%anticipazione'!H19)</f>
        <v>0</v>
      </c>
      <c r="F20" s="89">
        <f>SUM('b.3-%interesse'!H19)</f>
        <v>0</v>
      </c>
      <c r="G20" s="36"/>
      <c r="H20" s="14">
        <f t="shared" si="0"/>
        <v>0</v>
      </c>
      <c r="I20" s="132"/>
      <c r="J20" s="14">
        <f t="shared" si="1"/>
        <v>0</v>
      </c>
      <c r="K20" s="113"/>
      <c r="L20" s="15">
        <f t="shared" si="2"/>
        <v>0</v>
      </c>
    </row>
  </sheetData>
  <mergeCells count="13">
    <mergeCell ref="D1:F1"/>
    <mergeCell ref="A2:A4"/>
    <mergeCell ref="B2:C3"/>
    <mergeCell ref="L2:L4"/>
    <mergeCell ref="D3:D4"/>
    <mergeCell ref="E3:E4"/>
    <mergeCell ref="F3:F4"/>
    <mergeCell ref="A7:A20"/>
    <mergeCell ref="I7:I20"/>
    <mergeCell ref="K7:K20"/>
    <mergeCell ref="H2:H4"/>
    <mergeCell ref="I2:I4"/>
    <mergeCell ref="K2:K4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H7:H20" evalError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dimension ref="A1:E23"/>
  <sheetViews>
    <sheetView zoomScale="75" zoomScaleNormal="75" workbookViewId="0">
      <selection activeCell="L30" sqref="L30"/>
    </sheetView>
  </sheetViews>
  <sheetFormatPr defaultRowHeight="15"/>
  <cols>
    <col min="1" max="1" width="6" style="24" bestFit="1" customWidth="1"/>
    <col min="2" max="2" width="28.140625" style="24" customWidth="1"/>
    <col min="3" max="4" width="8" style="24" bestFit="1" customWidth="1"/>
    <col min="5" max="5" width="11.7109375" style="24" customWidth="1"/>
    <col min="6" max="7" width="5.42578125" style="24" bestFit="1" customWidth="1"/>
    <col min="8" max="16384" width="9.140625" style="24"/>
  </cols>
  <sheetData>
    <row r="1" spans="1:5">
      <c r="A1" s="10"/>
      <c r="B1" s="10"/>
      <c r="C1" s="121" t="s">
        <v>42</v>
      </c>
      <c r="D1" s="121"/>
      <c r="E1" s="19"/>
    </row>
    <row r="2" spans="1:5" ht="15" customHeight="1">
      <c r="A2" s="136" t="s">
        <v>26</v>
      </c>
      <c r="B2" s="137"/>
      <c r="C2" s="50" t="s">
        <v>108</v>
      </c>
      <c r="D2" s="48" t="s">
        <v>107</v>
      </c>
      <c r="E2" s="143" t="s">
        <v>32</v>
      </c>
    </row>
    <row r="3" spans="1:5" ht="87" customHeight="1">
      <c r="A3" s="138"/>
      <c r="B3" s="139"/>
      <c r="C3" s="193" t="s">
        <v>105</v>
      </c>
      <c r="D3" s="191" t="s">
        <v>106</v>
      </c>
      <c r="E3" s="141"/>
    </row>
    <row r="4" spans="1:5" ht="28.5" customHeight="1">
      <c r="A4" s="11" t="s">
        <v>27</v>
      </c>
      <c r="B4" s="28" t="s">
        <v>28</v>
      </c>
      <c r="C4" s="127"/>
      <c r="D4" s="123"/>
      <c r="E4" s="142"/>
    </row>
    <row r="5" spans="1:5" ht="70.5" customHeight="1">
      <c r="A5" s="10"/>
      <c r="B5" s="58" t="s">
        <v>90</v>
      </c>
      <c r="C5" s="59">
        <v>60</v>
      </c>
      <c r="D5" s="59">
        <v>40</v>
      </c>
      <c r="E5" s="19"/>
    </row>
    <row r="6" spans="1:5">
      <c r="A6" s="10"/>
      <c r="B6" s="10"/>
      <c r="C6" s="10"/>
      <c r="D6" s="10"/>
      <c r="E6" s="19"/>
    </row>
    <row r="7" spans="1:5">
      <c r="A7" s="13">
        <v>1</v>
      </c>
      <c r="B7" s="13"/>
      <c r="C7" s="37">
        <f>SUM(RiepilogoQualitativi!O7)</f>
        <v>60</v>
      </c>
      <c r="D7" s="39">
        <f>SUM('Riepilogo Quantitativo'!L7)</f>
        <v>40</v>
      </c>
      <c r="E7" s="15">
        <f>SUM(C7:D7)</f>
        <v>100</v>
      </c>
    </row>
    <row r="8" spans="1:5">
      <c r="A8" s="13">
        <v>2</v>
      </c>
      <c r="B8" s="13"/>
      <c r="C8" s="37">
        <f>SUM(RiepilogoQualitativi!O8)</f>
        <v>0</v>
      </c>
      <c r="D8" s="39">
        <f>SUM('Riepilogo Quantitativo'!L8)</f>
        <v>0</v>
      </c>
      <c r="E8" s="15">
        <f t="shared" ref="E8:E20" si="0">SUM(C8:D8)</f>
        <v>0</v>
      </c>
    </row>
    <row r="9" spans="1:5">
      <c r="A9" s="13">
        <v>3</v>
      </c>
      <c r="B9" s="13"/>
      <c r="C9" s="37">
        <f>SUM(RiepilogoQualitativi!O9)</f>
        <v>0</v>
      </c>
      <c r="D9" s="39">
        <f>SUM('Riepilogo Quantitativo'!L9)</f>
        <v>0</v>
      </c>
      <c r="E9" s="15">
        <f t="shared" si="0"/>
        <v>0</v>
      </c>
    </row>
    <row r="10" spans="1:5">
      <c r="A10" s="13">
        <v>4</v>
      </c>
      <c r="B10" s="13"/>
      <c r="C10" s="37">
        <f>SUM(RiepilogoQualitativi!O10)</f>
        <v>0</v>
      </c>
      <c r="D10" s="39">
        <f>SUM('Riepilogo Quantitativo'!L10)</f>
        <v>0</v>
      </c>
      <c r="E10" s="15">
        <f t="shared" si="0"/>
        <v>0</v>
      </c>
    </row>
    <row r="11" spans="1:5">
      <c r="A11" s="13">
        <v>5</v>
      </c>
      <c r="B11" s="13"/>
      <c r="C11" s="37">
        <f>SUM(RiepilogoQualitativi!O11)</f>
        <v>0</v>
      </c>
      <c r="D11" s="39">
        <f>SUM('Riepilogo Quantitativo'!L11)</f>
        <v>0</v>
      </c>
      <c r="E11" s="15">
        <f t="shared" si="0"/>
        <v>0</v>
      </c>
    </row>
    <row r="12" spans="1:5">
      <c r="A12" s="13">
        <v>6</v>
      </c>
      <c r="B12" s="13"/>
      <c r="C12" s="37">
        <f>SUM(RiepilogoQualitativi!O12)</f>
        <v>0</v>
      </c>
      <c r="D12" s="39">
        <f>SUM('Riepilogo Quantitativo'!L12)</f>
        <v>0</v>
      </c>
      <c r="E12" s="15">
        <f t="shared" si="0"/>
        <v>0</v>
      </c>
    </row>
    <row r="13" spans="1:5">
      <c r="A13" s="13">
        <v>7</v>
      </c>
      <c r="B13" s="13"/>
      <c r="C13" s="37">
        <f>SUM(RiepilogoQualitativi!O13)</f>
        <v>0</v>
      </c>
      <c r="D13" s="39">
        <f>SUM('Riepilogo Quantitativo'!L13)</f>
        <v>0</v>
      </c>
      <c r="E13" s="15">
        <f t="shared" si="0"/>
        <v>0</v>
      </c>
    </row>
    <row r="14" spans="1:5">
      <c r="A14" s="13">
        <v>8</v>
      </c>
      <c r="B14" s="13"/>
      <c r="C14" s="37">
        <f>SUM(RiepilogoQualitativi!O14)</f>
        <v>0</v>
      </c>
      <c r="D14" s="39">
        <f>SUM('Riepilogo Quantitativo'!L14)</f>
        <v>0</v>
      </c>
      <c r="E14" s="15">
        <f t="shared" si="0"/>
        <v>0</v>
      </c>
    </row>
    <row r="15" spans="1:5">
      <c r="A15" s="13">
        <v>9</v>
      </c>
      <c r="B15" s="13"/>
      <c r="C15" s="37">
        <f>SUM(RiepilogoQualitativi!O15)</f>
        <v>0</v>
      </c>
      <c r="D15" s="39">
        <f>SUM('Riepilogo Quantitativo'!L15)</f>
        <v>0</v>
      </c>
      <c r="E15" s="15">
        <f t="shared" si="0"/>
        <v>0</v>
      </c>
    </row>
    <row r="16" spans="1:5">
      <c r="A16" s="13">
        <v>10</v>
      </c>
      <c r="B16" s="4"/>
      <c r="C16" s="37">
        <f>SUM(RiepilogoQualitativi!O16)</f>
        <v>0</v>
      </c>
      <c r="D16" s="39">
        <f>SUM('Riepilogo Quantitativo'!L16)</f>
        <v>0</v>
      </c>
      <c r="E16" s="15">
        <f t="shared" si="0"/>
        <v>0</v>
      </c>
    </row>
    <row r="17" spans="1:5">
      <c r="A17" s="13">
        <v>11</v>
      </c>
      <c r="B17" s="13"/>
      <c r="C17" s="37">
        <f>SUM(RiepilogoQualitativi!O17)</f>
        <v>0</v>
      </c>
      <c r="D17" s="39">
        <f>SUM('Riepilogo Quantitativo'!L17)</f>
        <v>0</v>
      </c>
      <c r="E17" s="15">
        <f t="shared" si="0"/>
        <v>0</v>
      </c>
    </row>
    <row r="18" spans="1:5">
      <c r="A18" s="13">
        <v>12</v>
      </c>
      <c r="B18" s="13"/>
      <c r="C18" s="37">
        <f>SUM(RiepilogoQualitativi!O18)</f>
        <v>0</v>
      </c>
      <c r="D18" s="39">
        <f>SUM('Riepilogo Quantitativo'!L18)</f>
        <v>0</v>
      </c>
      <c r="E18" s="15">
        <f t="shared" si="0"/>
        <v>0</v>
      </c>
    </row>
    <row r="19" spans="1:5">
      <c r="A19" s="13">
        <v>13</v>
      </c>
      <c r="B19" s="13"/>
      <c r="C19" s="37">
        <f>SUM(RiepilogoQualitativi!O19)</f>
        <v>0</v>
      </c>
      <c r="D19" s="39">
        <f>SUM('Riepilogo Quantitativo'!L19)</f>
        <v>0</v>
      </c>
      <c r="E19" s="15">
        <f t="shared" si="0"/>
        <v>0</v>
      </c>
    </row>
    <row r="20" spans="1:5">
      <c r="A20" s="13">
        <v>14</v>
      </c>
      <c r="B20" s="13"/>
      <c r="C20" s="37">
        <f>SUM(RiepilogoQualitativi!O20)</f>
        <v>0</v>
      </c>
      <c r="D20" s="39">
        <f>SUM('Riepilogo Quantitativo'!L20)</f>
        <v>0</v>
      </c>
      <c r="E20" s="15">
        <f t="shared" si="0"/>
        <v>0</v>
      </c>
    </row>
    <row r="22" spans="1:5">
      <c r="B22" s="227">
        <f>IF(E22=E7,B7,IF(E22=E8,B8,IF(E22=E9,B9,IF(E22=E10,B10,IF(E22=E11,B11,IF(E22=E12,B12,IF(E22=13,B13,IF(E22=E14,B14,IF(E22=E15,B15,IF(E22=E16,B16,IF(E22=E17,B17,IF(E22=E18,B18,IF(E22=E19,B19,IF(E22=E20,B20,))))))))))))))</f>
        <v>0</v>
      </c>
      <c r="C22" s="228"/>
      <c r="D22" s="229"/>
      <c r="E22" s="90">
        <f>MAXA(E7:E20,E7:E20)</f>
        <v>100</v>
      </c>
    </row>
    <row r="23" spans="1:5">
      <c r="B23" s="227" t="s">
        <v>122</v>
      </c>
      <c r="C23" s="228"/>
      <c r="D23" s="228"/>
      <c r="E23" s="229"/>
    </row>
  </sheetData>
  <mergeCells count="7">
    <mergeCell ref="C1:D1"/>
    <mergeCell ref="A2:B3"/>
    <mergeCell ref="B22:D22"/>
    <mergeCell ref="B23:E23"/>
    <mergeCell ref="E2:E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85"/>
  <sheetViews>
    <sheetView topLeftCell="A40" zoomScale="75" zoomScaleNormal="75" workbookViewId="0">
      <selection activeCell="D38" sqref="D38"/>
    </sheetView>
  </sheetViews>
  <sheetFormatPr defaultRowHeight="15"/>
  <cols>
    <col min="1" max="1" width="17.28515625" customWidth="1"/>
    <col min="2" max="2" width="5.85546875" bestFit="1" customWidth="1"/>
    <col min="3" max="3" width="34.42578125" customWidth="1"/>
    <col min="4" max="7" width="7.140625" style="1" customWidth="1"/>
    <col min="8" max="8" width="0.7109375" customWidth="1"/>
    <col min="9" max="9" width="7.7109375" customWidth="1"/>
    <col min="10" max="10" width="9.5703125" customWidth="1"/>
    <col min="11" max="11" width="11.7109375" customWidth="1"/>
    <col min="12" max="12" width="13.28515625" bestFit="1" customWidth="1"/>
    <col min="13" max="13" width="1.140625" customWidth="1"/>
    <col min="14" max="14" width="19.140625" customWidth="1"/>
    <col min="15" max="15" width="5.5703125" customWidth="1"/>
    <col min="16" max="16" width="32.7109375" customWidth="1"/>
    <col min="17" max="19" width="8" bestFit="1" customWidth="1"/>
    <col min="20" max="20" width="0.5703125" style="1" customWidth="1"/>
    <col min="21" max="21" width="8.42578125" style="1" customWidth="1"/>
    <col min="22" max="22" width="8.140625" style="1" customWidth="1"/>
    <col min="23" max="23" width="9" style="1" customWidth="1"/>
    <col min="24" max="24" width="8.140625" customWidth="1"/>
    <col min="25" max="25" width="12.5703125" bestFit="1" customWidth="1"/>
  </cols>
  <sheetData>
    <row r="1" spans="1:25">
      <c r="A1" s="114" t="s">
        <v>117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N1" s="118" t="s">
        <v>33</v>
      </c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20"/>
    </row>
    <row r="2" spans="1:25">
      <c r="A2" s="9"/>
      <c r="B2" s="10"/>
      <c r="C2" s="10"/>
      <c r="D2" s="183" t="s">
        <v>47</v>
      </c>
      <c r="E2" s="116"/>
      <c r="F2" s="116"/>
      <c r="G2" s="117"/>
      <c r="H2" s="10"/>
      <c r="I2" s="10"/>
      <c r="J2" s="10"/>
      <c r="K2" s="10"/>
      <c r="L2" s="19"/>
      <c r="N2" s="9"/>
      <c r="O2" s="10"/>
      <c r="P2" s="10"/>
      <c r="Q2" s="121" t="s">
        <v>42</v>
      </c>
      <c r="R2" s="121"/>
      <c r="S2" s="121"/>
      <c r="T2" s="10"/>
      <c r="U2" s="10"/>
      <c r="V2" s="10"/>
      <c r="W2" s="10"/>
      <c r="X2" s="10"/>
      <c r="Y2" s="19"/>
    </row>
    <row r="3" spans="1:25" ht="15" customHeight="1">
      <c r="A3" s="140" t="s">
        <v>59</v>
      </c>
      <c r="B3" s="136" t="s">
        <v>26</v>
      </c>
      <c r="C3" s="137"/>
      <c r="D3" s="115" t="s">
        <v>3</v>
      </c>
      <c r="E3" s="116"/>
      <c r="F3" s="117"/>
      <c r="G3" s="16" t="s">
        <v>4</v>
      </c>
      <c r="H3" s="10"/>
      <c r="I3" s="176" t="s">
        <v>34</v>
      </c>
      <c r="J3" s="144" t="s">
        <v>131</v>
      </c>
      <c r="K3" s="147" t="s">
        <v>113</v>
      </c>
      <c r="L3" s="140" t="s">
        <v>126</v>
      </c>
      <c r="N3" s="133" t="s">
        <v>29</v>
      </c>
      <c r="O3" s="136" t="s">
        <v>26</v>
      </c>
      <c r="P3" s="137"/>
      <c r="Q3" s="44" t="s">
        <v>12</v>
      </c>
      <c r="R3" s="45" t="s">
        <v>13</v>
      </c>
      <c r="S3" s="46" t="s">
        <v>14</v>
      </c>
      <c r="T3" s="10"/>
      <c r="U3" s="140" t="s">
        <v>115</v>
      </c>
      <c r="V3" s="143" t="s">
        <v>34</v>
      </c>
      <c r="W3" s="144" t="s">
        <v>131</v>
      </c>
      <c r="X3" s="143" t="s">
        <v>35</v>
      </c>
      <c r="Y3" s="140" t="s">
        <v>127</v>
      </c>
    </row>
    <row r="4" spans="1:25" ht="15" customHeight="1">
      <c r="A4" s="134"/>
      <c r="B4" s="138"/>
      <c r="C4" s="139"/>
      <c r="D4" s="115" t="s">
        <v>11</v>
      </c>
      <c r="E4" s="116"/>
      <c r="F4" s="117"/>
      <c r="G4" s="17" t="s">
        <v>9</v>
      </c>
      <c r="H4" s="10"/>
      <c r="I4" s="177"/>
      <c r="J4" s="144"/>
      <c r="K4" s="148"/>
      <c r="L4" s="141"/>
      <c r="N4" s="134"/>
      <c r="O4" s="138"/>
      <c r="P4" s="139"/>
      <c r="Q4" s="145" t="s">
        <v>41</v>
      </c>
      <c r="R4" s="122" t="s">
        <v>41</v>
      </c>
      <c r="S4" s="124" t="s">
        <v>41</v>
      </c>
      <c r="T4" s="10"/>
      <c r="U4" s="141"/>
      <c r="V4" s="141"/>
      <c r="W4" s="144"/>
      <c r="X4" s="141"/>
      <c r="Y4" s="141"/>
    </row>
    <row r="5" spans="1:25" ht="77.25" customHeight="1">
      <c r="A5" s="135"/>
      <c r="B5" s="11" t="s">
        <v>27</v>
      </c>
      <c r="C5" s="28" t="s">
        <v>28</v>
      </c>
      <c r="D5" s="16" t="s">
        <v>0</v>
      </c>
      <c r="E5" s="16" t="s">
        <v>1</v>
      </c>
      <c r="F5" s="16" t="s">
        <v>2</v>
      </c>
      <c r="G5" s="18" t="s">
        <v>10</v>
      </c>
      <c r="H5" s="12"/>
      <c r="I5" s="178"/>
      <c r="J5" s="105" t="s">
        <v>124</v>
      </c>
      <c r="K5" s="149"/>
      <c r="L5" s="142"/>
      <c r="N5" s="135"/>
      <c r="O5" s="11" t="s">
        <v>27</v>
      </c>
      <c r="P5" s="28" t="s">
        <v>28</v>
      </c>
      <c r="Q5" s="146"/>
      <c r="R5" s="123"/>
      <c r="S5" s="125"/>
      <c r="T5" s="12"/>
      <c r="U5" s="142"/>
      <c r="V5" s="142"/>
      <c r="W5" s="105" t="s">
        <v>124</v>
      </c>
      <c r="X5" s="142"/>
      <c r="Y5" s="142"/>
    </row>
    <row r="6" spans="1:25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9"/>
    </row>
    <row r="7" spans="1:2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9"/>
      <c r="N7" s="9"/>
      <c r="O7" s="10"/>
      <c r="P7" s="10"/>
      <c r="Q7" s="10"/>
      <c r="R7" s="10"/>
      <c r="S7" s="10"/>
      <c r="T7" s="10"/>
      <c r="U7" s="10"/>
      <c r="V7" s="10"/>
      <c r="W7" s="10"/>
      <c r="X7" s="10"/>
      <c r="Y7" s="19"/>
    </row>
    <row r="8" spans="1:25">
      <c r="A8" s="160" t="s">
        <v>133</v>
      </c>
      <c r="B8" s="13">
        <v>1</v>
      </c>
      <c r="C8" s="13"/>
      <c r="D8" s="14">
        <v>1</v>
      </c>
      <c r="E8" s="14"/>
      <c r="F8" s="14"/>
      <c r="G8" s="14">
        <f>SUM(D8:F8)/3</f>
        <v>0.33333333333333331</v>
      </c>
      <c r="H8" s="35"/>
      <c r="I8" s="130">
        <f>MAXA(G8:G21,G8:G21)</f>
        <v>0.33333333333333331</v>
      </c>
      <c r="J8" s="14">
        <f>SUM(G8/I$8)</f>
        <v>1</v>
      </c>
      <c r="K8" s="179">
        <v>2</v>
      </c>
      <c r="L8" s="40">
        <f>SUM(J8*K$8)</f>
        <v>2</v>
      </c>
      <c r="N8" s="160" t="s">
        <v>60</v>
      </c>
      <c r="O8" s="13">
        <v>1</v>
      </c>
      <c r="P8" s="13"/>
      <c r="Q8" s="40">
        <f>SUM(L8)</f>
        <v>2</v>
      </c>
      <c r="R8" s="39">
        <f>SUM(L37)</f>
        <v>2</v>
      </c>
      <c r="S8" s="38">
        <f>SUM(L66)</f>
        <v>2</v>
      </c>
      <c r="T8" s="35"/>
      <c r="U8" s="14">
        <f t="shared" ref="U8:U21" si="0">SUM(Q8:S8)</f>
        <v>6</v>
      </c>
      <c r="V8" s="130">
        <f>MAXA(U8:U21,U8:U21)</f>
        <v>6</v>
      </c>
      <c r="W8" s="14">
        <f t="shared" ref="W8:W21" si="1">SUM(U8/V$8)</f>
        <v>1</v>
      </c>
      <c r="X8" s="111">
        <f>SUM(K8,K37,K66)</f>
        <v>6</v>
      </c>
      <c r="Y8" s="15">
        <f t="shared" ref="Y8:Y21" si="2">SUM(W8*X$8)</f>
        <v>6</v>
      </c>
    </row>
    <row r="9" spans="1:25">
      <c r="A9" s="129"/>
      <c r="B9" s="13">
        <v>2</v>
      </c>
      <c r="C9" s="13"/>
      <c r="D9" s="14"/>
      <c r="E9" s="14"/>
      <c r="F9" s="14"/>
      <c r="G9" s="14">
        <f t="shared" ref="G9:G21" si="3">SUM(D9:F9)/3</f>
        <v>0</v>
      </c>
      <c r="H9" s="35"/>
      <c r="I9" s="131"/>
      <c r="J9" s="14">
        <f t="shared" ref="J9:J21" si="4">SUM(G9/I$8)</f>
        <v>0</v>
      </c>
      <c r="K9" s="180"/>
      <c r="L9" s="40">
        <f t="shared" ref="L9:L21" si="5">SUM(J9*K$8)</f>
        <v>0</v>
      </c>
      <c r="N9" s="129"/>
      <c r="O9" s="13">
        <v>2</v>
      </c>
      <c r="P9" s="13"/>
      <c r="Q9" s="40">
        <f t="shared" ref="Q9:Q21" si="6">SUM(L9)</f>
        <v>0</v>
      </c>
      <c r="R9" s="39">
        <f t="shared" ref="R9:R21" si="7">SUM(L38)</f>
        <v>0</v>
      </c>
      <c r="S9" s="38">
        <f t="shared" ref="S9:S21" si="8">SUM(L67)</f>
        <v>0</v>
      </c>
      <c r="T9" s="35"/>
      <c r="U9" s="14">
        <f t="shared" si="0"/>
        <v>0</v>
      </c>
      <c r="V9" s="131"/>
      <c r="W9" s="14">
        <f t="shared" si="1"/>
        <v>0</v>
      </c>
      <c r="X9" s="112"/>
      <c r="Y9" s="15">
        <f t="shared" si="2"/>
        <v>0</v>
      </c>
    </row>
    <row r="10" spans="1:25">
      <c r="A10" s="129"/>
      <c r="B10" s="13">
        <v>3</v>
      </c>
      <c r="C10" s="13"/>
      <c r="D10" s="14"/>
      <c r="E10" s="14"/>
      <c r="F10" s="14"/>
      <c r="G10" s="14">
        <f t="shared" si="3"/>
        <v>0</v>
      </c>
      <c r="H10" s="35"/>
      <c r="I10" s="131"/>
      <c r="J10" s="14">
        <f t="shared" si="4"/>
        <v>0</v>
      </c>
      <c r="K10" s="180"/>
      <c r="L10" s="40">
        <f t="shared" si="5"/>
        <v>0</v>
      </c>
      <c r="N10" s="129"/>
      <c r="O10" s="13">
        <v>3</v>
      </c>
      <c r="P10" s="13"/>
      <c r="Q10" s="40">
        <f t="shared" si="6"/>
        <v>0</v>
      </c>
      <c r="R10" s="39">
        <f t="shared" si="7"/>
        <v>0</v>
      </c>
      <c r="S10" s="38">
        <f t="shared" si="8"/>
        <v>0</v>
      </c>
      <c r="T10" s="35"/>
      <c r="U10" s="14">
        <f t="shared" si="0"/>
        <v>0</v>
      </c>
      <c r="V10" s="131"/>
      <c r="W10" s="14">
        <f t="shared" si="1"/>
        <v>0</v>
      </c>
      <c r="X10" s="112"/>
      <c r="Y10" s="15">
        <f t="shared" si="2"/>
        <v>0</v>
      </c>
    </row>
    <row r="11" spans="1:25">
      <c r="A11" s="129"/>
      <c r="B11" s="13">
        <v>4</v>
      </c>
      <c r="C11" s="13"/>
      <c r="D11" s="14"/>
      <c r="E11" s="35"/>
      <c r="F11" s="14"/>
      <c r="G11" s="14">
        <f t="shared" si="3"/>
        <v>0</v>
      </c>
      <c r="H11" s="35"/>
      <c r="I11" s="131"/>
      <c r="J11" s="14">
        <f t="shared" si="4"/>
        <v>0</v>
      </c>
      <c r="K11" s="180"/>
      <c r="L11" s="40">
        <f t="shared" si="5"/>
        <v>0</v>
      </c>
      <c r="N11" s="129"/>
      <c r="O11" s="13">
        <v>4</v>
      </c>
      <c r="P11" s="13"/>
      <c r="Q11" s="40">
        <f t="shared" si="6"/>
        <v>0</v>
      </c>
      <c r="R11" s="39">
        <f t="shared" si="7"/>
        <v>0</v>
      </c>
      <c r="S11" s="38">
        <f t="shared" si="8"/>
        <v>0</v>
      </c>
      <c r="T11" s="35"/>
      <c r="U11" s="14">
        <f t="shared" si="0"/>
        <v>0</v>
      </c>
      <c r="V11" s="131"/>
      <c r="W11" s="14">
        <f t="shared" si="1"/>
        <v>0</v>
      </c>
      <c r="X11" s="112"/>
      <c r="Y11" s="15">
        <f t="shared" si="2"/>
        <v>0</v>
      </c>
    </row>
    <row r="12" spans="1:25">
      <c r="A12" s="129"/>
      <c r="B12" s="13">
        <v>5</v>
      </c>
      <c r="C12" s="13"/>
      <c r="D12" s="14"/>
      <c r="E12" s="14"/>
      <c r="F12" s="14"/>
      <c r="G12" s="14">
        <f t="shared" si="3"/>
        <v>0</v>
      </c>
      <c r="H12" s="35"/>
      <c r="I12" s="131"/>
      <c r="J12" s="14">
        <f t="shared" si="4"/>
        <v>0</v>
      </c>
      <c r="K12" s="180"/>
      <c r="L12" s="40">
        <f t="shared" si="5"/>
        <v>0</v>
      </c>
      <c r="N12" s="129"/>
      <c r="O12" s="13">
        <v>5</v>
      </c>
      <c r="P12" s="13"/>
      <c r="Q12" s="40">
        <f t="shared" si="6"/>
        <v>0</v>
      </c>
      <c r="R12" s="39">
        <f t="shared" si="7"/>
        <v>0</v>
      </c>
      <c r="S12" s="38">
        <f t="shared" si="8"/>
        <v>0</v>
      </c>
      <c r="T12" s="35"/>
      <c r="U12" s="14">
        <f t="shared" si="0"/>
        <v>0</v>
      </c>
      <c r="V12" s="131"/>
      <c r="W12" s="14">
        <f t="shared" si="1"/>
        <v>0</v>
      </c>
      <c r="X12" s="112"/>
      <c r="Y12" s="15">
        <f t="shared" si="2"/>
        <v>0</v>
      </c>
    </row>
    <row r="13" spans="1:25">
      <c r="A13" s="129"/>
      <c r="B13" s="13">
        <v>6</v>
      </c>
      <c r="C13" s="13"/>
      <c r="D13" s="14"/>
      <c r="E13" s="14"/>
      <c r="F13" s="14"/>
      <c r="G13" s="14">
        <f t="shared" si="3"/>
        <v>0</v>
      </c>
      <c r="H13" s="35"/>
      <c r="I13" s="131"/>
      <c r="J13" s="14">
        <f t="shared" si="4"/>
        <v>0</v>
      </c>
      <c r="K13" s="180"/>
      <c r="L13" s="40">
        <f t="shared" si="5"/>
        <v>0</v>
      </c>
      <c r="N13" s="129"/>
      <c r="O13" s="13">
        <v>6</v>
      </c>
      <c r="P13" s="13"/>
      <c r="Q13" s="40">
        <f t="shared" si="6"/>
        <v>0</v>
      </c>
      <c r="R13" s="39">
        <f t="shared" si="7"/>
        <v>0</v>
      </c>
      <c r="S13" s="38">
        <f t="shared" si="8"/>
        <v>0</v>
      </c>
      <c r="T13" s="35"/>
      <c r="U13" s="14">
        <f t="shared" si="0"/>
        <v>0</v>
      </c>
      <c r="V13" s="131"/>
      <c r="W13" s="14">
        <f t="shared" si="1"/>
        <v>0</v>
      </c>
      <c r="X13" s="112"/>
      <c r="Y13" s="15">
        <f t="shared" si="2"/>
        <v>0</v>
      </c>
    </row>
    <row r="14" spans="1:25">
      <c r="A14" s="129"/>
      <c r="B14" s="13">
        <v>7</v>
      </c>
      <c r="C14" s="13"/>
      <c r="D14" s="14"/>
      <c r="E14" s="14"/>
      <c r="F14" s="14"/>
      <c r="G14" s="14">
        <f t="shared" si="3"/>
        <v>0</v>
      </c>
      <c r="H14" s="35"/>
      <c r="I14" s="131"/>
      <c r="J14" s="14">
        <f t="shared" si="4"/>
        <v>0</v>
      </c>
      <c r="K14" s="180"/>
      <c r="L14" s="40">
        <f t="shared" si="5"/>
        <v>0</v>
      </c>
      <c r="N14" s="129"/>
      <c r="O14" s="13">
        <v>7</v>
      </c>
      <c r="P14" s="13"/>
      <c r="Q14" s="40">
        <f t="shared" si="6"/>
        <v>0</v>
      </c>
      <c r="R14" s="39">
        <f t="shared" si="7"/>
        <v>0</v>
      </c>
      <c r="S14" s="38">
        <f t="shared" si="8"/>
        <v>0</v>
      </c>
      <c r="T14" s="35"/>
      <c r="U14" s="14">
        <f t="shared" si="0"/>
        <v>0</v>
      </c>
      <c r="V14" s="131"/>
      <c r="W14" s="14">
        <f t="shared" si="1"/>
        <v>0</v>
      </c>
      <c r="X14" s="112"/>
      <c r="Y14" s="15">
        <f t="shared" si="2"/>
        <v>0</v>
      </c>
    </row>
    <row r="15" spans="1:25">
      <c r="A15" s="129"/>
      <c r="B15" s="13">
        <v>8</v>
      </c>
      <c r="C15" s="13"/>
      <c r="D15" s="14"/>
      <c r="E15" s="14"/>
      <c r="F15" s="14"/>
      <c r="G15" s="14">
        <f t="shared" si="3"/>
        <v>0</v>
      </c>
      <c r="H15" s="35"/>
      <c r="I15" s="131"/>
      <c r="J15" s="14">
        <f t="shared" si="4"/>
        <v>0</v>
      </c>
      <c r="K15" s="180"/>
      <c r="L15" s="40">
        <f t="shared" si="5"/>
        <v>0</v>
      </c>
      <c r="N15" s="129"/>
      <c r="O15" s="13">
        <v>8</v>
      </c>
      <c r="P15" s="13"/>
      <c r="Q15" s="40">
        <f t="shared" si="6"/>
        <v>0</v>
      </c>
      <c r="R15" s="39">
        <f t="shared" si="7"/>
        <v>0</v>
      </c>
      <c r="S15" s="38">
        <f t="shared" si="8"/>
        <v>0</v>
      </c>
      <c r="T15" s="35"/>
      <c r="U15" s="14">
        <f t="shared" si="0"/>
        <v>0</v>
      </c>
      <c r="V15" s="131"/>
      <c r="W15" s="14">
        <f t="shared" si="1"/>
        <v>0</v>
      </c>
      <c r="X15" s="112"/>
      <c r="Y15" s="15">
        <f t="shared" si="2"/>
        <v>0</v>
      </c>
    </row>
    <row r="16" spans="1:25">
      <c r="A16" s="129"/>
      <c r="B16" s="13">
        <v>9</v>
      </c>
      <c r="C16" s="13"/>
      <c r="D16" s="14"/>
      <c r="E16" s="14"/>
      <c r="F16" s="14"/>
      <c r="G16" s="14">
        <f t="shared" si="3"/>
        <v>0</v>
      </c>
      <c r="H16" s="35"/>
      <c r="I16" s="131"/>
      <c r="J16" s="14">
        <f t="shared" si="4"/>
        <v>0</v>
      </c>
      <c r="K16" s="180"/>
      <c r="L16" s="40">
        <f t="shared" si="5"/>
        <v>0</v>
      </c>
      <c r="N16" s="129"/>
      <c r="O16" s="13">
        <v>9</v>
      </c>
      <c r="P16" s="13"/>
      <c r="Q16" s="40">
        <f t="shared" si="6"/>
        <v>0</v>
      </c>
      <c r="R16" s="39">
        <f t="shared" si="7"/>
        <v>0</v>
      </c>
      <c r="S16" s="38">
        <f t="shared" si="8"/>
        <v>0</v>
      </c>
      <c r="T16" s="35"/>
      <c r="U16" s="14">
        <f t="shared" si="0"/>
        <v>0</v>
      </c>
      <c r="V16" s="131"/>
      <c r="W16" s="14">
        <f t="shared" si="1"/>
        <v>0</v>
      </c>
      <c r="X16" s="112"/>
      <c r="Y16" s="15">
        <f t="shared" si="2"/>
        <v>0</v>
      </c>
    </row>
    <row r="17" spans="1:25">
      <c r="A17" s="129"/>
      <c r="B17" s="13">
        <v>10</v>
      </c>
      <c r="C17" s="13"/>
      <c r="D17" s="14"/>
      <c r="E17" s="14"/>
      <c r="F17" s="14"/>
      <c r="G17" s="14">
        <f t="shared" si="3"/>
        <v>0</v>
      </c>
      <c r="H17" s="35"/>
      <c r="I17" s="131"/>
      <c r="J17" s="14">
        <f t="shared" si="4"/>
        <v>0</v>
      </c>
      <c r="K17" s="180"/>
      <c r="L17" s="40">
        <f t="shared" si="5"/>
        <v>0</v>
      </c>
      <c r="N17" s="129"/>
      <c r="O17" s="13">
        <v>10</v>
      </c>
      <c r="P17" s="13"/>
      <c r="Q17" s="40">
        <f t="shared" si="6"/>
        <v>0</v>
      </c>
      <c r="R17" s="39">
        <f t="shared" si="7"/>
        <v>0</v>
      </c>
      <c r="S17" s="38">
        <f t="shared" si="8"/>
        <v>0</v>
      </c>
      <c r="T17" s="35"/>
      <c r="U17" s="14">
        <f t="shared" si="0"/>
        <v>0</v>
      </c>
      <c r="V17" s="131"/>
      <c r="W17" s="14">
        <f t="shared" si="1"/>
        <v>0</v>
      </c>
      <c r="X17" s="112"/>
      <c r="Y17" s="15">
        <f t="shared" si="2"/>
        <v>0</v>
      </c>
    </row>
    <row r="18" spans="1:25">
      <c r="A18" s="129"/>
      <c r="B18" s="13">
        <v>11</v>
      </c>
      <c r="C18" s="13"/>
      <c r="D18" s="14"/>
      <c r="E18" s="14"/>
      <c r="F18" s="14"/>
      <c r="G18" s="14">
        <f t="shared" si="3"/>
        <v>0</v>
      </c>
      <c r="H18" s="35"/>
      <c r="I18" s="131"/>
      <c r="J18" s="14">
        <f t="shared" si="4"/>
        <v>0</v>
      </c>
      <c r="K18" s="180"/>
      <c r="L18" s="40">
        <f t="shared" si="5"/>
        <v>0</v>
      </c>
      <c r="N18" s="129"/>
      <c r="O18" s="13">
        <v>11</v>
      </c>
      <c r="P18" s="13"/>
      <c r="Q18" s="40">
        <f t="shared" si="6"/>
        <v>0</v>
      </c>
      <c r="R18" s="39">
        <f t="shared" si="7"/>
        <v>0</v>
      </c>
      <c r="S18" s="38">
        <f t="shared" si="8"/>
        <v>0</v>
      </c>
      <c r="T18" s="35"/>
      <c r="U18" s="14">
        <f t="shared" si="0"/>
        <v>0</v>
      </c>
      <c r="V18" s="131"/>
      <c r="W18" s="14">
        <f t="shared" si="1"/>
        <v>0</v>
      </c>
      <c r="X18" s="112"/>
      <c r="Y18" s="15">
        <f t="shared" si="2"/>
        <v>0</v>
      </c>
    </row>
    <row r="19" spans="1:25">
      <c r="A19" s="129"/>
      <c r="B19" s="13">
        <v>12</v>
      </c>
      <c r="C19" s="13"/>
      <c r="D19" s="14"/>
      <c r="E19" s="14"/>
      <c r="F19" s="14"/>
      <c r="G19" s="14">
        <f t="shared" si="3"/>
        <v>0</v>
      </c>
      <c r="H19" s="35"/>
      <c r="I19" s="131"/>
      <c r="J19" s="14">
        <f t="shared" si="4"/>
        <v>0</v>
      </c>
      <c r="K19" s="180"/>
      <c r="L19" s="40">
        <f t="shared" si="5"/>
        <v>0</v>
      </c>
      <c r="N19" s="129"/>
      <c r="O19" s="13">
        <v>12</v>
      </c>
      <c r="P19" s="13"/>
      <c r="Q19" s="40">
        <f t="shared" si="6"/>
        <v>0</v>
      </c>
      <c r="R19" s="39">
        <f t="shared" si="7"/>
        <v>0</v>
      </c>
      <c r="S19" s="38">
        <f t="shared" si="8"/>
        <v>0</v>
      </c>
      <c r="T19" s="35"/>
      <c r="U19" s="14">
        <f t="shared" si="0"/>
        <v>0</v>
      </c>
      <c r="V19" s="131"/>
      <c r="W19" s="14">
        <f t="shared" si="1"/>
        <v>0</v>
      </c>
      <c r="X19" s="112"/>
      <c r="Y19" s="15">
        <f t="shared" si="2"/>
        <v>0</v>
      </c>
    </row>
    <row r="20" spans="1:25">
      <c r="A20" s="129"/>
      <c r="B20" s="13">
        <v>13</v>
      </c>
      <c r="C20" s="13"/>
      <c r="D20" s="14"/>
      <c r="E20" s="14"/>
      <c r="F20" s="14"/>
      <c r="G20" s="14">
        <f t="shared" si="3"/>
        <v>0</v>
      </c>
      <c r="H20" s="35"/>
      <c r="I20" s="131"/>
      <c r="J20" s="14">
        <f t="shared" si="4"/>
        <v>0</v>
      </c>
      <c r="K20" s="180"/>
      <c r="L20" s="40">
        <f t="shared" si="5"/>
        <v>0</v>
      </c>
      <c r="N20" s="129"/>
      <c r="O20" s="13">
        <v>13</v>
      </c>
      <c r="P20" s="13"/>
      <c r="Q20" s="40">
        <f t="shared" si="6"/>
        <v>0</v>
      </c>
      <c r="R20" s="39">
        <f t="shared" si="7"/>
        <v>0</v>
      </c>
      <c r="S20" s="38">
        <f t="shared" si="8"/>
        <v>0</v>
      </c>
      <c r="T20" s="35"/>
      <c r="U20" s="14">
        <f t="shared" si="0"/>
        <v>0</v>
      </c>
      <c r="V20" s="131"/>
      <c r="W20" s="14">
        <f t="shared" si="1"/>
        <v>0</v>
      </c>
      <c r="X20" s="112"/>
      <c r="Y20" s="15">
        <f t="shared" si="2"/>
        <v>0</v>
      </c>
    </row>
    <row r="21" spans="1:25">
      <c r="A21" s="129"/>
      <c r="B21" s="13">
        <v>14</v>
      </c>
      <c r="C21" s="13"/>
      <c r="D21" s="14"/>
      <c r="E21" s="14"/>
      <c r="F21" s="14"/>
      <c r="G21" s="14">
        <f t="shared" si="3"/>
        <v>0</v>
      </c>
      <c r="H21" s="36"/>
      <c r="I21" s="132"/>
      <c r="J21" s="14">
        <f t="shared" si="4"/>
        <v>0</v>
      </c>
      <c r="K21" s="181"/>
      <c r="L21" s="40">
        <f t="shared" si="5"/>
        <v>0</v>
      </c>
      <c r="N21" s="129"/>
      <c r="O21" s="13">
        <v>14</v>
      </c>
      <c r="P21" s="13"/>
      <c r="Q21" s="40">
        <f t="shared" si="6"/>
        <v>0</v>
      </c>
      <c r="R21" s="39">
        <f t="shared" si="7"/>
        <v>0</v>
      </c>
      <c r="S21" s="38">
        <f t="shared" si="8"/>
        <v>0</v>
      </c>
      <c r="T21" s="36"/>
      <c r="U21" s="14">
        <f t="shared" si="0"/>
        <v>0</v>
      </c>
      <c r="V21" s="132"/>
      <c r="W21" s="14">
        <f t="shared" si="1"/>
        <v>0</v>
      </c>
      <c r="X21" s="113"/>
      <c r="Y21" s="15">
        <f t="shared" si="2"/>
        <v>0</v>
      </c>
    </row>
    <row r="22" spans="1:25">
      <c r="N22" s="24"/>
      <c r="O22" s="24"/>
      <c r="P22" s="24"/>
      <c r="Q22" s="24"/>
      <c r="R22" s="24"/>
      <c r="S22" s="24"/>
      <c r="T22" s="26"/>
      <c r="U22" s="26"/>
      <c r="V22" s="26"/>
      <c r="W22" s="26"/>
      <c r="X22" s="24"/>
      <c r="Y22" s="24"/>
    </row>
    <row r="23" spans="1:25">
      <c r="N23" s="24"/>
      <c r="O23" s="24"/>
      <c r="P23" s="24"/>
      <c r="Q23" s="24"/>
      <c r="R23" s="24"/>
      <c r="S23" s="24"/>
      <c r="T23" s="26"/>
      <c r="U23" s="26"/>
      <c r="V23" s="26"/>
      <c r="W23" s="26"/>
      <c r="X23" s="24"/>
      <c r="Y23" s="24"/>
    </row>
    <row r="24" spans="1:25">
      <c r="N24" s="24"/>
      <c r="O24" s="24"/>
      <c r="P24" s="24"/>
      <c r="Q24" s="24"/>
      <c r="R24" s="24"/>
      <c r="S24" s="24"/>
      <c r="T24" s="26"/>
      <c r="U24" s="26"/>
      <c r="V24" s="26"/>
      <c r="W24" s="26"/>
      <c r="X24" s="24"/>
      <c r="Y24" s="24"/>
    </row>
    <row r="25" spans="1:25">
      <c r="N25" s="24"/>
      <c r="O25" s="24"/>
      <c r="P25" s="24"/>
      <c r="Q25" s="24"/>
      <c r="R25" s="24"/>
      <c r="S25" s="8"/>
      <c r="T25" s="3"/>
      <c r="U25" s="3"/>
      <c r="V25" s="3"/>
      <c r="W25" s="3"/>
      <c r="X25" s="8"/>
      <c r="Y25" s="8"/>
    </row>
    <row r="26" spans="1:25">
      <c r="N26" s="24"/>
      <c r="O26" s="24"/>
      <c r="P26" s="24"/>
      <c r="Q26" s="24"/>
      <c r="R26" s="24"/>
      <c r="S26" s="8"/>
      <c r="T26" s="3"/>
      <c r="U26" s="3"/>
      <c r="V26" s="3"/>
      <c r="W26" s="3"/>
      <c r="X26" s="8"/>
      <c r="Y26" s="8"/>
    </row>
    <row r="27" spans="1:25">
      <c r="N27" s="24"/>
      <c r="O27" s="24"/>
      <c r="P27" s="24"/>
      <c r="Q27" s="24"/>
      <c r="R27" s="24"/>
      <c r="S27" s="8"/>
      <c r="T27" s="3"/>
      <c r="U27" s="3"/>
      <c r="V27" s="3"/>
      <c r="W27" s="3"/>
      <c r="X27" s="8"/>
      <c r="Y27" s="8"/>
    </row>
    <row r="28" spans="1:25">
      <c r="N28" s="24"/>
      <c r="O28" s="24"/>
      <c r="P28" s="24"/>
      <c r="Q28" s="24"/>
      <c r="R28" s="24"/>
      <c r="S28" s="8"/>
      <c r="T28" s="3"/>
      <c r="U28" s="3"/>
      <c r="V28" s="3"/>
      <c r="W28" s="3"/>
      <c r="X28" s="8"/>
      <c r="Y28" s="8"/>
    </row>
    <row r="29" spans="1:25">
      <c r="N29" s="24"/>
      <c r="O29" s="24"/>
      <c r="P29" s="24"/>
      <c r="Q29" s="24"/>
      <c r="R29" s="24"/>
      <c r="S29" s="8"/>
      <c r="T29" s="3"/>
      <c r="U29" s="3"/>
      <c r="V29" s="3"/>
      <c r="W29" s="3"/>
      <c r="X29" s="8"/>
      <c r="Y29" s="8"/>
    </row>
    <row r="30" spans="1:25">
      <c r="A30" s="114" t="s">
        <v>117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N30" s="24"/>
      <c r="O30" s="25"/>
      <c r="P30" s="25"/>
      <c r="Q30" s="25"/>
      <c r="R30" s="25"/>
      <c r="S30" s="8"/>
      <c r="T30" s="3"/>
      <c r="U30" s="3"/>
      <c r="V30" s="3"/>
      <c r="W30" s="3"/>
      <c r="X30" s="8"/>
      <c r="Y30" s="8"/>
    </row>
    <row r="31" spans="1:25">
      <c r="A31" s="9"/>
      <c r="B31" s="10"/>
      <c r="C31" s="10"/>
      <c r="D31" s="182" t="s">
        <v>48</v>
      </c>
      <c r="E31" s="168"/>
      <c r="F31" s="168"/>
      <c r="G31" s="169"/>
      <c r="H31" s="10"/>
      <c r="I31" s="10"/>
      <c r="J31" s="10"/>
      <c r="K31" s="10"/>
      <c r="L31" s="19"/>
      <c r="M31" s="7"/>
      <c r="N31" s="24"/>
      <c r="O31" s="24"/>
      <c r="P31" s="24"/>
      <c r="Q31" s="24"/>
      <c r="R31" s="24"/>
      <c r="S31" s="8"/>
      <c r="T31" s="3"/>
      <c r="U31" s="3"/>
      <c r="V31" s="3"/>
      <c r="W31" s="3"/>
      <c r="X31" s="8"/>
      <c r="Y31" s="8"/>
    </row>
    <row r="32" spans="1:25" ht="15" customHeight="1">
      <c r="A32" s="140" t="s">
        <v>59</v>
      </c>
      <c r="B32" s="136" t="s">
        <v>26</v>
      </c>
      <c r="C32" s="137"/>
      <c r="D32" s="173" t="s">
        <v>3</v>
      </c>
      <c r="E32" s="174"/>
      <c r="F32" s="175"/>
      <c r="G32" s="20" t="s">
        <v>4</v>
      </c>
      <c r="H32" s="10"/>
      <c r="I32" s="159" t="s">
        <v>34</v>
      </c>
      <c r="J32" s="144" t="s">
        <v>131</v>
      </c>
      <c r="K32" s="147" t="s">
        <v>113</v>
      </c>
      <c r="L32" s="140" t="s">
        <v>126</v>
      </c>
      <c r="N32" s="24"/>
      <c r="O32" s="24"/>
      <c r="P32" s="24"/>
      <c r="Q32" s="24"/>
      <c r="R32" s="24"/>
      <c r="S32" s="8"/>
      <c r="T32" s="3"/>
      <c r="U32" s="3"/>
      <c r="V32" s="3"/>
      <c r="W32" s="3"/>
      <c r="X32" s="8"/>
      <c r="Y32" s="8"/>
    </row>
    <row r="33" spans="1:25">
      <c r="A33" s="134"/>
      <c r="B33" s="138"/>
      <c r="C33" s="139"/>
      <c r="D33" s="167" t="s">
        <v>11</v>
      </c>
      <c r="E33" s="168"/>
      <c r="F33" s="169"/>
      <c r="G33" s="21" t="s">
        <v>9</v>
      </c>
      <c r="H33" s="10"/>
      <c r="I33" s="159"/>
      <c r="J33" s="144"/>
      <c r="K33" s="148"/>
      <c r="L33" s="141"/>
      <c r="N33" s="24"/>
      <c r="O33" s="24"/>
      <c r="P33" s="24"/>
      <c r="Q33" s="24"/>
      <c r="R33" s="24"/>
      <c r="S33" s="8"/>
      <c r="T33" s="3"/>
      <c r="U33" s="3"/>
      <c r="V33" s="3"/>
      <c r="W33" s="3"/>
      <c r="X33" s="8"/>
      <c r="Y33" s="8"/>
    </row>
    <row r="34" spans="1:25" ht="79.5" customHeight="1">
      <c r="A34" s="135"/>
      <c r="B34" s="11" t="s">
        <v>27</v>
      </c>
      <c r="C34" s="28" t="s">
        <v>28</v>
      </c>
      <c r="D34" s="20" t="s">
        <v>0</v>
      </c>
      <c r="E34" s="20" t="s">
        <v>1</v>
      </c>
      <c r="F34" s="20" t="s">
        <v>2</v>
      </c>
      <c r="G34" s="98" t="s">
        <v>112</v>
      </c>
      <c r="H34" s="12"/>
      <c r="I34" s="159"/>
      <c r="J34" s="105" t="s">
        <v>124</v>
      </c>
      <c r="K34" s="149"/>
      <c r="L34" s="142"/>
      <c r="N34" s="24"/>
      <c r="O34" s="24"/>
      <c r="P34" s="24"/>
      <c r="Q34" s="24"/>
      <c r="R34" s="24"/>
      <c r="S34" s="8"/>
      <c r="T34" s="3"/>
      <c r="U34" s="3"/>
      <c r="V34" s="3"/>
      <c r="W34" s="3"/>
      <c r="X34" s="8"/>
      <c r="Y34" s="8"/>
    </row>
    <row r="35" spans="1:2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9"/>
      <c r="N35" s="24"/>
      <c r="O35" s="24"/>
      <c r="P35" s="24"/>
      <c r="Q35" s="24"/>
      <c r="R35" s="24"/>
      <c r="S35" s="8"/>
      <c r="T35" s="3"/>
      <c r="U35" s="3"/>
      <c r="V35" s="3"/>
      <c r="W35" s="3"/>
      <c r="X35" s="8"/>
      <c r="Y35" s="8"/>
    </row>
    <row r="36" spans="1:2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9"/>
      <c r="N36" s="24"/>
      <c r="O36" s="24"/>
      <c r="P36" s="24"/>
      <c r="Q36" s="24"/>
      <c r="R36" s="24"/>
      <c r="S36" s="8"/>
      <c r="T36" s="3"/>
      <c r="U36" s="3"/>
      <c r="V36" s="3"/>
      <c r="W36" s="3"/>
      <c r="X36" s="8"/>
      <c r="Y36" s="8"/>
    </row>
    <row r="37" spans="1:25" ht="15" customHeight="1">
      <c r="A37" s="160" t="s">
        <v>134</v>
      </c>
      <c r="B37" s="13">
        <v>1</v>
      </c>
      <c r="C37" s="13"/>
      <c r="D37" s="14">
        <v>1</v>
      </c>
      <c r="E37" s="14"/>
      <c r="F37" s="14"/>
      <c r="G37" s="14">
        <f>SUM(D37:F37)/3</f>
        <v>0.33333333333333331</v>
      </c>
      <c r="H37" s="35"/>
      <c r="I37" s="130">
        <f>MAXA(G37:G50,G37:G50)</f>
        <v>0.33333333333333331</v>
      </c>
      <c r="J37" s="14">
        <f t="shared" ref="J37:J50" si="9">SUM(G37/I$37)</f>
        <v>1</v>
      </c>
      <c r="K37" s="170">
        <v>2</v>
      </c>
      <c r="L37" s="39">
        <f>SUM(J37*K$37)</f>
        <v>2</v>
      </c>
      <c r="N37" s="24"/>
      <c r="O37" s="24"/>
      <c r="P37" s="24"/>
      <c r="Q37" s="24"/>
      <c r="R37" s="24"/>
      <c r="S37" s="8"/>
      <c r="T37" s="3"/>
      <c r="U37" s="3"/>
      <c r="V37" s="3"/>
      <c r="W37" s="3"/>
      <c r="X37" s="8"/>
      <c r="Y37" s="8"/>
    </row>
    <row r="38" spans="1:25">
      <c r="A38" s="129"/>
      <c r="B38" s="13">
        <v>2</v>
      </c>
      <c r="C38" s="13"/>
      <c r="D38" s="14"/>
      <c r="E38" s="14"/>
      <c r="F38" s="14"/>
      <c r="G38" s="14">
        <f t="shared" ref="G38:G50" si="10">SUM(D38:F38)/3</f>
        <v>0</v>
      </c>
      <c r="H38" s="35"/>
      <c r="I38" s="131"/>
      <c r="J38" s="14">
        <f t="shared" si="9"/>
        <v>0</v>
      </c>
      <c r="K38" s="171"/>
      <c r="L38" s="39">
        <f t="shared" ref="L38:L50" si="11">SUM(J38*K$37)</f>
        <v>0</v>
      </c>
      <c r="N38" s="24"/>
      <c r="O38" s="24"/>
      <c r="P38" s="24"/>
      <c r="Q38" s="24"/>
      <c r="R38" s="24"/>
      <c r="S38" s="8"/>
      <c r="T38" s="3"/>
      <c r="U38" s="3"/>
      <c r="V38" s="3"/>
      <c r="W38" s="3"/>
      <c r="X38" s="8"/>
      <c r="Y38" s="8"/>
    </row>
    <row r="39" spans="1:25">
      <c r="A39" s="129"/>
      <c r="B39" s="13">
        <v>3</v>
      </c>
      <c r="C39" s="13"/>
      <c r="D39" s="14"/>
      <c r="E39" s="14"/>
      <c r="F39" s="14"/>
      <c r="G39" s="14">
        <f t="shared" si="10"/>
        <v>0</v>
      </c>
      <c r="H39" s="35"/>
      <c r="I39" s="131"/>
      <c r="J39" s="14">
        <f t="shared" si="9"/>
        <v>0</v>
      </c>
      <c r="K39" s="171"/>
      <c r="L39" s="39">
        <f t="shared" si="11"/>
        <v>0</v>
      </c>
      <c r="N39" s="24"/>
      <c r="O39" s="24"/>
      <c r="P39" s="24"/>
      <c r="Q39" s="24"/>
      <c r="R39" s="24"/>
      <c r="S39" s="8"/>
      <c r="T39" s="3"/>
      <c r="U39" s="3"/>
      <c r="V39" s="3"/>
      <c r="W39" s="3"/>
      <c r="X39" s="8"/>
      <c r="Y39" s="8"/>
    </row>
    <row r="40" spans="1:25">
      <c r="A40" s="129"/>
      <c r="B40" s="13">
        <v>4</v>
      </c>
      <c r="C40" s="13"/>
      <c r="D40" s="14"/>
      <c r="E40" s="14"/>
      <c r="F40" s="14"/>
      <c r="G40" s="14">
        <f t="shared" si="10"/>
        <v>0</v>
      </c>
      <c r="H40" s="35"/>
      <c r="I40" s="131"/>
      <c r="J40" s="14">
        <f t="shared" si="9"/>
        <v>0</v>
      </c>
      <c r="K40" s="171"/>
      <c r="L40" s="39">
        <f t="shared" si="11"/>
        <v>0</v>
      </c>
      <c r="N40" s="24"/>
      <c r="O40" s="24"/>
      <c r="P40" s="24"/>
      <c r="Q40" s="24"/>
      <c r="R40" s="24"/>
      <c r="S40" s="8"/>
      <c r="T40" s="3"/>
      <c r="U40" s="3"/>
      <c r="V40" s="3"/>
      <c r="W40" s="3"/>
      <c r="X40" s="8"/>
      <c r="Y40" s="8"/>
    </row>
    <row r="41" spans="1:25">
      <c r="A41" s="129"/>
      <c r="B41" s="13">
        <v>5</v>
      </c>
      <c r="C41" s="13"/>
      <c r="D41" s="14"/>
      <c r="E41" s="14"/>
      <c r="F41" s="14"/>
      <c r="G41" s="14">
        <f t="shared" si="10"/>
        <v>0</v>
      </c>
      <c r="H41" s="35"/>
      <c r="I41" s="131"/>
      <c r="J41" s="14">
        <f t="shared" si="9"/>
        <v>0</v>
      </c>
      <c r="K41" s="171"/>
      <c r="L41" s="39">
        <f t="shared" si="11"/>
        <v>0</v>
      </c>
      <c r="N41" s="24"/>
      <c r="O41" s="24"/>
      <c r="P41" s="24"/>
      <c r="Q41" s="24"/>
      <c r="R41" s="24"/>
      <c r="S41" s="8"/>
      <c r="T41" s="3"/>
      <c r="U41" s="3"/>
      <c r="V41" s="3"/>
      <c r="W41" s="3"/>
      <c r="X41" s="8"/>
      <c r="Y41" s="8"/>
    </row>
    <row r="42" spans="1:25">
      <c r="A42" s="129"/>
      <c r="B42" s="13">
        <v>6</v>
      </c>
      <c r="C42" s="13"/>
      <c r="D42" s="14"/>
      <c r="E42" s="14"/>
      <c r="F42" s="14"/>
      <c r="G42" s="14">
        <f t="shared" si="10"/>
        <v>0</v>
      </c>
      <c r="H42" s="35"/>
      <c r="I42" s="131"/>
      <c r="J42" s="14">
        <f t="shared" si="9"/>
        <v>0</v>
      </c>
      <c r="K42" s="171"/>
      <c r="L42" s="39">
        <f t="shared" si="11"/>
        <v>0</v>
      </c>
      <c r="N42" s="24"/>
      <c r="O42" s="24"/>
      <c r="P42" s="24"/>
      <c r="Q42" s="24"/>
      <c r="R42" s="24"/>
      <c r="S42" s="8"/>
      <c r="T42" s="3"/>
      <c r="U42" s="3"/>
      <c r="V42" s="3"/>
      <c r="W42" s="3"/>
      <c r="X42" s="8"/>
      <c r="Y42" s="8"/>
    </row>
    <row r="43" spans="1:25">
      <c r="A43" s="129"/>
      <c r="B43" s="13">
        <v>7</v>
      </c>
      <c r="C43" s="13"/>
      <c r="D43" s="14"/>
      <c r="E43" s="14"/>
      <c r="F43" s="14"/>
      <c r="G43" s="14">
        <f t="shared" si="10"/>
        <v>0</v>
      </c>
      <c r="H43" s="35"/>
      <c r="I43" s="131"/>
      <c r="J43" s="14">
        <f t="shared" si="9"/>
        <v>0</v>
      </c>
      <c r="K43" s="171"/>
      <c r="L43" s="39">
        <f t="shared" si="11"/>
        <v>0</v>
      </c>
      <c r="N43" s="24"/>
      <c r="O43" s="24"/>
      <c r="P43" s="24"/>
      <c r="Q43" s="24"/>
      <c r="R43" s="24"/>
      <c r="S43" s="8"/>
      <c r="T43" s="3"/>
      <c r="U43" s="3"/>
      <c r="V43" s="3"/>
      <c r="W43" s="3"/>
      <c r="X43" s="8"/>
      <c r="Y43" s="8"/>
    </row>
    <row r="44" spans="1:25">
      <c r="A44" s="129"/>
      <c r="B44" s="13">
        <v>8</v>
      </c>
      <c r="C44" s="13"/>
      <c r="D44" s="14"/>
      <c r="E44" s="14"/>
      <c r="F44" s="14"/>
      <c r="G44" s="14">
        <f t="shared" si="10"/>
        <v>0</v>
      </c>
      <c r="H44" s="35"/>
      <c r="I44" s="131"/>
      <c r="J44" s="14">
        <f t="shared" si="9"/>
        <v>0</v>
      </c>
      <c r="K44" s="171"/>
      <c r="L44" s="39">
        <f t="shared" si="11"/>
        <v>0</v>
      </c>
      <c r="N44" s="24"/>
      <c r="O44" s="24"/>
      <c r="P44" s="24"/>
      <c r="Q44" s="24"/>
      <c r="R44" s="24"/>
      <c r="S44" s="8"/>
      <c r="T44" s="3"/>
      <c r="U44" s="3"/>
      <c r="V44" s="3"/>
      <c r="W44" s="3"/>
      <c r="X44" s="8"/>
      <c r="Y44" s="8"/>
    </row>
    <row r="45" spans="1:25">
      <c r="A45" s="129"/>
      <c r="B45" s="13">
        <v>9</v>
      </c>
      <c r="C45" s="13"/>
      <c r="D45" s="14"/>
      <c r="E45" s="14"/>
      <c r="F45" s="14"/>
      <c r="G45" s="14">
        <f t="shared" si="10"/>
        <v>0</v>
      </c>
      <c r="H45" s="35"/>
      <c r="I45" s="131"/>
      <c r="J45" s="14">
        <f t="shared" si="9"/>
        <v>0</v>
      </c>
      <c r="K45" s="171"/>
      <c r="L45" s="39">
        <f t="shared" si="11"/>
        <v>0</v>
      </c>
      <c r="N45" s="24"/>
      <c r="O45" s="24"/>
      <c r="P45" s="24"/>
      <c r="Q45" s="24"/>
      <c r="R45" s="24"/>
      <c r="S45" s="8"/>
      <c r="T45" s="3"/>
      <c r="U45" s="3"/>
      <c r="V45" s="3"/>
      <c r="W45" s="3"/>
      <c r="X45" s="8"/>
      <c r="Y45" s="8"/>
    </row>
    <row r="46" spans="1:25">
      <c r="A46" s="129"/>
      <c r="B46" s="13">
        <v>10</v>
      </c>
      <c r="C46" s="13"/>
      <c r="D46" s="14"/>
      <c r="E46" s="14"/>
      <c r="F46" s="14"/>
      <c r="G46" s="14">
        <f t="shared" si="10"/>
        <v>0</v>
      </c>
      <c r="H46" s="35"/>
      <c r="I46" s="131"/>
      <c r="J46" s="14">
        <f t="shared" si="9"/>
        <v>0</v>
      </c>
      <c r="K46" s="171"/>
      <c r="L46" s="39">
        <f t="shared" si="11"/>
        <v>0</v>
      </c>
      <c r="N46" s="24"/>
      <c r="O46" s="24"/>
      <c r="P46" s="24"/>
      <c r="Q46" s="24"/>
      <c r="R46" s="24"/>
      <c r="S46" s="8"/>
      <c r="T46" s="3"/>
      <c r="U46" s="3"/>
      <c r="V46" s="3"/>
      <c r="W46" s="3"/>
      <c r="X46" s="8"/>
      <c r="Y46" s="8"/>
    </row>
    <row r="47" spans="1:25">
      <c r="A47" s="129"/>
      <c r="B47" s="13">
        <v>11</v>
      </c>
      <c r="C47" s="13"/>
      <c r="D47" s="14"/>
      <c r="E47" s="14"/>
      <c r="F47" s="14"/>
      <c r="G47" s="14">
        <f t="shared" si="10"/>
        <v>0</v>
      </c>
      <c r="H47" s="35"/>
      <c r="I47" s="131"/>
      <c r="J47" s="14">
        <f t="shared" si="9"/>
        <v>0</v>
      </c>
      <c r="K47" s="171"/>
      <c r="L47" s="39">
        <f t="shared" si="11"/>
        <v>0</v>
      </c>
      <c r="N47" s="24"/>
      <c r="O47" s="24"/>
      <c r="P47" s="24"/>
      <c r="Q47" s="24"/>
      <c r="R47" s="24"/>
      <c r="S47" s="8"/>
      <c r="T47" s="3"/>
      <c r="U47" s="3"/>
      <c r="V47" s="3"/>
      <c r="W47" s="3"/>
      <c r="X47" s="8"/>
      <c r="Y47" s="8"/>
    </row>
    <row r="48" spans="1:25">
      <c r="A48" s="129"/>
      <c r="B48" s="13">
        <v>12</v>
      </c>
      <c r="C48" s="13"/>
      <c r="D48" s="14"/>
      <c r="E48" s="14"/>
      <c r="F48" s="14"/>
      <c r="G48" s="14">
        <f t="shared" si="10"/>
        <v>0</v>
      </c>
      <c r="H48" s="35"/>
      <c r="I48" s="131"/>
      <c r="J48" s="14">
        <f t="shared" si="9"/>
        <v>0</v>
      </c>
      <c r="K48" s="171"/>
      <c r="L48" s="39">
        <f t="shared" si="11"/>
        <v>0</v>
      </c>
      <c r="N48" s="24"/>
      <c r="O48" s="24"/>
      <c r="P48" s="24"/>
      <c r="Q48" s="24"/>
      <c r="R48" s="24"/>
      <c r="S48" s="8"/>
      <c r="T48" s="3"/>
      <c r="U48" s="3"/>
      <c r="V48" s="3"/>
      <c r="W48" s="3"/>
      <c r="X48" s="8"/>
      <c r="Y48" s="8"/>
    </row>
    <row r="49" spans="1:25">
      <c r="A49" s="129"/>
      <c r="B49" s="13">
        <v>13</v>
      </c>
      <c r="C49" s="13"/>
      <c r="D49" s="14"/>
      <c r="E49" s="14"/>
      <c r="F49" s="14"/>
      <c r="G49" s="14">
        <f t="shared" si="10"/>
        <v>0</v>
      </c>
      <c r="H49" s="35"/>
      <c r="I49" s="131"/>
      <c r="J49" s="14">
        <f t="shared" si="9"/>
        <v>0</v>
      </c>
      <c r="K49" s="171"/>
      <c r="L49" s="39">
        <f t="shared" si="11"/>
        <v>0</v>
      </c>
      <c r="N49" s="24"/>
      <c r="O49" s="24"/>
      <c r="P49" s="24"/>
      <c r="Q49" s="24"/>
      <c r="R49" s="24"/>
      <c r="S49" s="24"/>
      <c r="T49" s="26"/>
      <c r="U49" s="26"/>
      <c r="V49" s="26"/>
      <c r="W49" s="26"/>
      <c r="X49" s="27"/>
      <c r="Y49" s="27"/>
    </row>
    <row r="50" spans="1:25">
      <c r="A50" s="129"/>
      <c r="B50" s="13">
        <v>14</v>
      </c>
      <c r="C50" s="13"/>
      <c r="D50" s="14"/>
      <c r="E50" s="14"/>
      <c r="F50" s="14"/>
      <c r="G50" s="14">
        <f t="shared" si="10"/>
        <v>0</v>
      </c>
      <c r="H50" s="36"/>
      <c r="I50" s="132"/>
      <c r="J50" s="14">
        <f t="shared" si="9"/>
        <v>0</v>
      </c>
      <c r="K50" s="172"/>
      <c r="L50" s="39">
        <f t="shared" si="11"/>
        <v>0</v>
      </c>
      <c r="N50" s="24"/>
      <c r="O50" s="24"/>
      <c r="P50" s="24"/>
      <c r="Q50" s="24"/>
      <c r="R50" s="24"/>
      <c r="S50" s="24"/>
      <c r="T50" s="26"/>
      <c r="U50" s="26"/>
      <c r="V50" s="26"/>
      <c r="W50" s="26"/>
      <c r="X50" s="27"/>
      <c r="Y50" s="27"/>
    </row>
    <row r="51" spans="1:25">
      <c r="N51" s="24"/>
      <c r="O51" s="24"/>
      <c r="P51" s="24"/>
      <c r="Q51" s="24"/>
      <c r="R51" s="24"/>
      <c r="S51" s="24"/>
      <c r="T51" s="26"/>
      <c r="U51" s="26"/>
      <c r="V51" s="26"/>
      <c r="W51" s="26"/>
      <c r="X51" s="27"/>
      <c r="Y51" s="24"/>
    </row>
    <row r="52" spans="1:25">
      <c r="N52" s="24"/>
      <c r="O52" s="24"/>
      <c r="P52" s="24"/>
      <c r="Q52" s="24"/>
      <c r="R52" s="24"/>
      <c r="S52" s="24"/>
      <c r="T52" s="26"/>
      <c r="U52" s="26"/>
      <c r="V52" s="26"/>
      <c r="W52" s="26"/>
      <c r="X52" s="24"/>
      <c r="Y52" s="24"/>
    </row>
    <row r="53" spans="1:25">
      <c r="N53" s="24"/>
      <c r="O53" s="24"/>
      <c r="P53" s="24"/>
      <c r="Q53" s="24"/>
      <c r="R53" s="24"/>
      <c r="S53" s="24"/>
      <c r="T53" s="26"/>
      <c r="U53" s="26"/>
      <c r="V53" s="26"/>
      <c r="W53" s="26"/>
      <c r="X53" s="24"/>
      <c r="Y53" s="24"/>
    </row>
    <row r="54" spans="1:25">
      <c r="N54" s="24"/>
      <c r="O54" s="24"/>
      <c r="P54" s="24"/>
      <c r="Q54" s="24"/>
      <c r="R54" s="24"/>
      <c r="S54" s="24"/>
      <c r="T54" s="26"/>
      <c r="U54" s="26"/>
      <c r="V54" s="26"/>
      <c r="W54" s="26"/>
      <c r="X54" s="24"/>
      <c r="Y54" s="24"/>
    </row>
    <row r="55" spans="1:25">
      <c r="N55" s="24"/>
      <c r="O55" s="24"/>
      <c r="P55" s="24"/>
      <c r="Q55" s="24"/>
      <c r="R55" s="24"/>
      <c r="S55" s="24"/>
      <c r="T55" s="26"/>
      <c r="U55" s="26"/>
      <c r="V55" s="26"/>
      <c r="W55" s="26"/>
      <c r="X55" s="24"/>
      <c r="Y55" s="24"/>
    </row>
    <row r="56" spans="1:25">
      <c r="N56" s="24"/>
      <c r="O56" s="24"/>
      <c r="P56" s="24"/>
      <c r="Q56" s="24"/>
      <c r="R56" s="24"/>
      <c r="S56" s="24"/>
      <c r="T56" s="26"/>
      <c r="U56" s="26"/>
      <c r="V56" s="26"/>
      <c r="W56" s="26"/>
      <c r="X56" s="24"/>
      <c r="Y56" s="24"/>
    </row>
    <row r="57" spans="1:25">
      <c r="N57" s="24"/>
      <c r="O57" s="24"/>
      <c r="P57" s="24"/>
      <c r="Q57" s="24"/>
      <c r="R57" s="24"/>
      <c r="S57" s="24"/>
      <c r="T57" s="26"/>
      <c r="U57" s="26"/>
      <c r="V57" s="26"/>
      <c r="W57" s="26"/>
      <c r="X57" s="24"/>
      <c r="Y57" s="24"/>
    </row>
    <row r="58" spans="1:25">
      <c r="N58" s="24"/>
      <c r="O58" s="24"/>
      <c r="P58" s="24"/>
      <c r="Q58" s="24"/>
      <c r="R58" s="24"/>
      <c r="S58" s="24"/>
      <c r="T58" s="26"/>
      <c r="U58" s="26"/>
      <c r="V58" s="26"/>
      <c r="W58" s="26"/>
      <c r="X58" s="24"/>
      <c r="Y58" s="24"/>
    </row>
    <row r="59" spans="1:25">
      <c r="A59" s="114" t="s">
        <v>117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N59" s="24"/>
      <c r="O59" s="24"/>
      <c r="P59" s="24"/>
      <c r="Q59" s="24"/>
      <c r="R59" s="24"/>
      <c r="S59" s="25"/>
      <c r="T59" s="25"/>
      <c r="U59" s="25"/>
      <c r="V59" s="25"/>
      <c r="W59" s="25"/>
      <c r="X59" s="24"/>
      <c r="Y59" s="24"/>
    </row>
    <row r="60" spans="1:25">
      <c r="A60" s="9"/>
      <c r="B60" s="10"/>
      <c r="C60" s="10"/>
      <c r="D60" s="184" t="s">
        <v>49</v>
      </c>
      <c r="E60" s="154"/>
      <c r="F60" s="154"/>
      <c r="G60" s="155"/>
      <c r="H60" s="10"/>
      <c r="I60" s="10"/>
      <c r="J60" s="10"/>
      <c r="K60" s="10"/>
      <c r="L60" s="19"/>
      <c r="M60" s="7"/>
      <c r="N60" s="24"/>
      <c r="O60" s="24"/>
      <c r="P60" s="24"/>
      <c r="Q60" s="24"/>
      <c r="R60" s="25"/>
      <c r="S60" s="25"/>
      <c r="T60" s="25"/>
      <c r="U60" s="25"/>
      <c r="V60" s="25"/>
      <c r="W60" s="25"/>
      <c r="X60" s="25"/>
      <c r="Y60" s="25"/>
    </row>
    <row r="61" spans="1:25" ht="15" customHeight="1">
      <c r="A61" s="140" t="s">
        <v>59</v>
      </c>
      <c r="B61" s="136" t="s">
        <v>26</v>
      </c>
      <c r="C61" s="137"/>
      <c r="D61" s="156" t="s">
        <v>3</v>
      </c>
      <c r="E61" s="157"/>
      <c r="F61" s="158"/>
      <c r="G61" s="22" t="s">
        <v>4</v>
      </c>
      <c r="H61" s="10"/>
      <c r="I61" s="159" t="s">
        <v>34</v>
      </c>
      <c r="J61" s="144" t="s">
        <v>131</v>
      </c>
      <c r="K61" s="147" t="s">
        <v>113</v>
      </c>
      <c r="L61" s="140" t="s">
        <v>126</v>
      </c>
      <c r="M61" s="8"/>
      <c r="N61" s="24"/>
      <c r="O61" s="24"/>
      <c r="P61" s="24"/>
      <c r="Q61" s="24"/>
      <c r="R61" s="24"/>
      <c r="S61" s="24"/>
      <c r="T61" s="26"/>
      <c r="U61" s="26"/>
      <c r="V61" s="26"/>
      <c r="W61" s="26"/>
      <c r="X61" s="24"/>
      <c r="Y61" s="24"/>
    </row>
    <row r="62" spans="1:25">
      <c r="A62" s="134"/>
      <c r="B62" s="138"/>
      <c r="C62" s="139"/>
      <c r="D62" s="156" t="s">
        <v>11</v>
      </c>
      <c r="E62" s="157"/>
      <c r="F62" s="158"/>
      <c r="G62" s="23" t="s">
        <v>9</v>
      </c>
      <c r="H62" s="10"/>
      <c r="I62" s="159"/>
      <c r="J62" s="144"/>
      <c r="K62" s="148"/>
      <c r="L62" s="141"/>
      <c r="M62" s="8"/>
      <c r="N62" s="24"/>
      <c r="O62" s="24"/>
      <c r="P62" s="24"/>
      <c r="Q62" s="24"/>
      <c r="R62" s="24"/>
      <c r="S62" s="24"/>
      <c r="T62" s="26"/>
      <c r="U62" s="26"/>
      <c r="V62" s="26"/>
      <c r="W62" s="26"/>
      <c r="X62" s="24"/>
      <c r="Y62" s="24"/>
    </row>
    <row r="63" spans="1:25" ht="85.5" customHeight="1">
      <c r="A63" s="135"/>
      <c r="B63" s="11" t="s">
        <v>27</v>
      </c>
      <c r="C63" s="28" t="s">
        <v>28</v>
      </c>
      <c r="D63" s="22" t="s">
        <v>0</v>
      </c>
      <c r="E63" s="22" t="s">
        <v>1</v>
      </c>
      <c r="F63" s="32" t="s">
        <v>2</v>
      </c>
      <c r="G63" s="99" t="s">
        <v>112</v>
      </c>
      <c r="H63" s="12"/>
      <c r="I63" s="159"/>
      <c r="J63" s="105" t="s">
        <v>124</v>
      </c>
      <c r="K63" s="149"/>
      <c r="L63" s="142"/>
      <c r="N63" s="24"/>
      <c r="O63" s="24"/>
      <c r="P63" s="24"/>
      <c r="Q63" s="24"/>
      <c r="R63" s="24"/>
      <c r="S63" s="24"/>
      <c r="T63" s="26"/>
      <c r="U63" s="26"/>
      <c r="V63" s="26"/>
      <c r="W63" s="26"/>
      <c r="X63" s="24"/>
      <c r="Y63" s="24"/>
    </row>
    <row r="64" spans="1:25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9"/>
      <c r="N64" s="24"/>
      <c r="O64" s="24"/>
      <c r="P64" s="24"/>
      <c r="Q64" s="24"/>
      <c r="R64" s="24"/>
      <c r="S64" s="24"/>
      <c r="T64" s="26"/>
      <c r="U64" s="26"/>
      <c r="V64" s="26"/>
      <c r="W64" s="26"/>
      <c r="X64" s="24"/>
      <c r="Y64" s="24"/>
    </row>
    <row r="65" spans="1:25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9"/>
      <c r="N65" s="24"/>
      <c r="O65" s="24"/>
      <c r="P65" s="24"/>
      <c r="Q65" s="24"/>
      <c r="R65" s="24"/>
      <c r="S65" s="24"/>
      <c r="T65" s="26"/>
      <c r="U65" s="26"/>
      <c r="V65" s="26"/>
      <c r="W65" s="26"/>
      <c r="X65" s="24"/>
      <c r="Y65" s="24"/>
    </row>
    <row r="66" spans="1:25" ht="15" customHeight="1">
      <c r="A66" s="160" t="s">
        <v>135</v>
      </c>
      <c r="B66" s="13">
        <v>1</v>
      </c>
      <c r="C66" s="13"/>
      <c r="D66" s="14">
        <v>1</v>
      </c>
      <c r="E66" s="14"/>
      <c r="F66" s="14"/>
      <c r="G66" s="14">
        <f>SUM(D66:F66)/3</f>
        <v>0.33333333333333331</v>
      </c>
      <c r="H66" s="10"/>
      <c r="I66" s="130">
        <f>MAXA(G66:G79,G66:G79)</f>
        <v>0.33333333333333331</v>
      </c>
      <c r="J66" s="14">
        <f>SUM(G66/I$66)</f>
        <v>1</v>
      </c>
      <c r="K66" s="164">
        <v>2</v>
      </c>
      <c r="L66" s="38">
        <f>SUM(J66*K$66)</f>
        <v>2</v>
      </c>
      <c r="M66" s="2"/>
      <c r="N66" s="24"/>
      <c r="O66" s="24"/>
      <c r="P66" s="24"/>
      <c r="Q66" s="24"/>
      <c r="R66" s="24"/>
      <c r="S66" s="24"/>
      <c r="T66" s="26"/>
      <c r="U66" s="26"/>
      <c r="V66" s="26"/>
      <c r="W66" s="26"/>
      <c r="X66" s="24"/>
      <c r="Y66" s="24"/>
    </row>
    <row r="67" spans="1:25">
      <c r="A67" s="129"/>
      <c r="B67" s="13">
        <v>2</v>
      </c>
      <c r="C67" s="13"/>
      <c r="D67" s="14"/>
      <c r="E67" s="14"/>
      <c r="F67" s="14"/>
      <c r="G67" s="14">
        <f t="shared" ref="G67:G79" si="12">SUM(D67:F67)/3</f>
        <v>0</v>
      </c>
      <c r="H67" s="10"/>
      <c r="I67" s="131"/>
      <c r="J67" s="14">
        <f t="shared" ref="J67:J79" si="13">SUM(G67/I$66)</f>
        <v>0</v>
      </c>
      <c r="K67" s="165"/>
      <c r="L67" s="38">
        <f t="shared" ref="L67:L79" si="14">SUM(J67*K$66)</f>
        <v>0</v>
      </c>
      <c r="M67" s="2"/>
      <c r="N67" s="24"/>
      <c r="O67" s="24"/>
      <c r="P67" s="24"/>
      <c r="Q67" s="24"/>
      <c r="R67" s="24"/>
      <c r="S67" s="24"/>
      <c r="T67" s="26"/>
      <c r="U67" s="26"/>
      <c r="V67" s="26"/>
      <c r="W67" s="26"/>
      <c r="X67" s="24"/>
      <c r="Y67" s="24"/>
    </row>
    <row r="68" spans="1:25">
      <c r="A68" s="129"/>
      <c r="B68" s="13">
        <v>3</v>
      </c>
      <c r="C68" s="13"/>
      <c r="D68" s="14"/>
      <c r="E68" s="14"/>
      <c r="F68" s="14"/>
      <c r="G68" s="14">
        <f t="shared" si="12"/>
        <v>0</v>
      </c>
      <c r="H68" s="10"/>
      <c r="I68" s="131"/>
      <c r="J68" s="14">
        <f t="shared" si="13"/>
        <v>0</v>
      </c>
      <c r="K68" s="165"/>
      <c r="L68" s="38">
        <f t="shared" si="14"/>
        <v>0</v>
      </c>
      <c r="M68" s="2"/>
      <c r="N68" s="24"/>
      <c r="O68" s="24"/>
      <c r="P68" s="24"/>
      <c r="Q68" s="24"/>
      <c r="R68" s="24"/>
      <c r="S68" s="24"/>
      <c r="T68" s="26"/>
      <c r="U68" s="26"/>
      <c r="V68" s="26"/>
      <c r="W68" s="26"/>
      <c r="X68" s="24"/>
      <c r="Y68" s="24"/>
    </row>
    <row r="69" spans="1:25">
      <c r="A69" s="129"/>
      <c r="B69" s="13">
        <v>4</v>
      </c>
      <c r="C69" s="13"/>
      <c r="D69" s="14"/>
      <c r="E69" s="14"/>
      <c r="F69" s="14"/>
      <c r="G69" s="14">
        <f t="shared" si="12"/>
        <v>0</v>
      </c>
      <c r="H69" s="10"/>
      <c r="I69" s="131"/>
      <c r="J69" s="14">
        <f t="shared" si="13"/>
        <v>0</v>
      </c>
      <c r="K69" s="165"/>
      <c r="L69" s="38">
        <f t="shared" si="14"/>
        <v>0</v>
      </c>
      <c r="M69" s="2"/>
      <c r="N69" s="24"/>
      <c r="O69" s="24"/>
      <c r="P69" s="24"/>
      <c r="Q69" s="24"/>
      <c r="R69" s="24"/>
      <c r="S69" s="24"/>
      <c r="T69" s="26"/>
      <c r="U69" s="26"/>
      <c r="V69" s="26"/>
      <c r="W69" s="26"/>
      <c r="X69" s="24"/>
      <c r="Y69" s="24"/>
    </row>
    <row r="70" spans="1:25">
      <c r="A70" s="129"/>
      <c r="B70" s="13">
        <v>5</v>
      </c>
      <c r="C70" s="13"/>
      <c r="D70" s="14"/>
      <c r="E70" s="14"/>
      <c r="F70" s="14"/>
      <c r="G70" s="14">
        <f t="shared" si="12"/>
        <v>0</v>
      </c>
      <c r="H70" s="10"/>
      <c r="I70" s="131"/>
      <c r="J70" s="14">
        <f t="shared" si="13"/>
        <v>0</v>
      </c>
      <c r="K70" s="165"/>
      <c r="L70" s="38">
        <f t="shared" si="14"/>
        <v>0</v>
      </c>
      <c r="M70" s="2"/>
      <c r="N70" s="24"/>
      <c r="O70" s="24"/>
      <c r="P70" s="24"/>
      <c r="Q70" s="24"/>
      <c r="R70" s="24"/>
      <c r="S70" s="24"/>
      <c r="T70" s="26"/>
      <c r="U70" s="26"/>
      <c r="V70" s="26"/>
      <c r="W70" s="26"/>
      <c r="X70" s="24"/>
      <c r="Y70" s="24"/>
    </row>
    <row r="71" spans="1:25">
      <c r="A71" s="129"/>
      <c r="B71" s="13">
        <v>6</v>
      </c>
      <c r="C71" s="13"/>
      <c r="D71" s="14"/>
      <c r="E71" s="14"/>
      <c r="F71" s="14"/>
      <c r="G71" s="14">
        <f t="shared" si="12"/>
        <v>0</v>
      </c>
      <c r="H71" s="10"/>
      <c r="I71" s="131"/>
      <c r="J71" s="14">
        <f t="shared" si="13"/>
        <v>0</v>
      </c>
      <c r="K71" s="165"/>
      <c r="L71" s="38">
        <f t="shared" si="14"/>
        <v>0</v>
      </c>
      <c r="M71" s="2"/>
      <c r="N71" s="24"/>
      <c r="O71" s="24"/>
      <c r="P71" s="24"/>
      <c r="Q71" s="24"/>
      <c r="R71" s="24"/>
      <c r="S71" s="24"/>
      <c r="T71" s="26"/>
      <c r="U71" s="26"/>
      <c r="V71" s="26"/>
      <c r="W71" s="26"/>
      <c r="X71" s="24"/>
      <c r="Y71" s="24"/>
    </row>
    <row r="72" spans="1:25">
      <c r="A72" s="129"/>
      <c r="B72" s="13">
        <v>7</v>
      </c>
      <c r="C72" s="13"/>
      <c r="D72" s="14"/>
      <c r="E72" s="14"/>
      <c r="F72" s="14"/>
      <c r="G72" s="14">
        <f t="shared" si="12"/>
        <v>0</v>
      </c>
      <c r="H72" s="10"/>
      <c r="I72" s="131"/>
      <c r="J72" s="14">
        <f t="shared" si="13"/>
        <v>0</v>
      </c>
      <c r="K72" s="165"/>
      <c r="L72" s="38">
        <f t="shared" si="14"/>
        <v>0</v>
      </c>
      <c r="M72" s="2"/>
      <c r="N72" s="24"/>
      <c r="O72" s="24"/>
      <c r="P72" s="24"/>
      <c r="Q72" s="24"/>
      <c r="R72" s="24"/>
      <c r="S72" s="24"/>
      <c r="T72" s="26"/>
      <c r="U72" s="26"/>
      <c r="V72" s="26"/>
      <c r="W72" s="26"/>
      <c r="X72" s="24"/>
      <c r="Y72" s="24"/>
    </row>
    <row r="73" spans="1:25">
      <c r="A73" s="129"/>
      <c r="B73" s="13">
        <v>8</v>
      </c>
      <c r="C73" s="13"/>
      <c r="D73" s="14"/>
      <c r="E73" s="14"/>
      <c r="F73" s="14"/>
      <c r="G73" s="14">
        <f t="shared" si="12"/>
        <v>0</v>
      </c>
      <c r="H73" s="10"/>
      <c r="I73" s="131"/>
      <c r="J73" s="14">
        <f t="shared" si="13"/>
        <v>0</v>
      </c>
      <c r="K73" s="165"/>
      <c r="L73" s="38">
        <f t="shared" si="14"/>
        <v>0</v>
      </c>
      <c r="M73" s="2"/>
      <c r="N73" s="24"/>
      <c r="O73" s="24"/>
      <c r="P73" s="24"/>
      <c r="Q73" s="24"/>
      <c r="R73" s="24"/>
      <c r="S73" s="24"/>
      <c r="T73" s="26"/>
      <c r="U73" s="26"/>
      <c r="V73" s="26"/>
      <c r="W73" s="26"/>
      <c r="X73" s="24"/>
      <c r="Y73" s="24"/>
    </row>
    <row r="74" spans="1:25">
      <c r="A74" s="129"/>
      <c r="B74" s="13">
        <v>9</v>
      </c>
      <c r="C74" s="13"/>
      <c r="D74" s="14"/>
      <c r="E74" s="14"/>
      <c r="F74" s="14"/>
      <c r="G74" s="14">
        <f t="shared" si="12"/>
        <v>0</v>
      </c>
      <c r="H74" s="10"/>
      <c r="I74" s="131"/>
      <c r="J74" s="14">
        <f t="shared" si="13"/>
        <v>0</v>
      </c>
      <c r="K74" s="165"/>
      <c r="L74" s="38">
        <f t="shared" si="14"/>
        <v>0</v>
      </c>
      <c r="M74" s="2"/>
      <c r="N74" s="24"/>
      <c r="O74" s="24"/>
      <c r="P74" s="24"/>
      <c r="Q74" s="24"/>
      <c r="R74" s="24"/>
      <c r="S74" s="24"/>
      <c r="T74" s="26"/>
      <c r="U74" s="26"/>
      <c r="V74" s="26"/>
      <c r="W74" s="26"/>
      <c r="X74" s="24"/>
      <c r="Y74" s="24"/>
    </row>
    <row r="75" spans="1:25">
      <c r="A75" s="129"/>
      <c r="B75" s="13">
        <v>10</v>
      </c>
      <c r="C75" s="13"/>
      <c r="D75" s="14"/>
      <c r="E75" s="14"/>
      <c r="F75" s="14"/>
      <c r="G75" s="14">
        <f t="shared" si="12"/>
        <v>0</v>
      </c>
      <c r="H75" s="10"/>
      <c r="I75" s="131"/>
      <c r="J75" s="14">
        <f t="shared" si="13"/>
        <v>0</v>
      </c>
      <c r="K75" s="165"/>
      <c r="L75" s="38">
        <f t="shared" si="14"/>
        <v>0</v>
      </c>
      <c r="M75" s="2"/>
      <c r="N75" s="24"/>
      <c r="O75" s="24"/>
      <c r="P75" s="24"/>
      <c r="Q75" s="24"/>
      <c r="R75" s="24"/>
      <c r="S75" s="24"/>
      <c r="T75" s="26"/>
      <c r="U75" s="26"/>
      <c r="V75" s="26"/>
      <c r="W75" s="26"/>
      <c r="X75" s="24"/>
      <c r="Y75" s="24"/>
    </row>
    <row r="76" spans="1:25">
      <c r="A76" s="129"/>
      <c r="B76" s="13">
        <v>11</v>
      </c>
      <c r="C76" s="13"/>
      <c r="D76" s="14"/>
      <c r="E76" s="14"/>
      <c r="F76" s="14"/>
      <c r="G76" s="14">
        <f t="shared" si="12"/>
        <v>0</v>
      </c>
      <c r="H76" s="10"/>
      <c r="I76" s="131"/>
      <c r="J76" s="14">
        <f t="shared" si="13"/>
        <v>0</v>
      </c>
      <c r="K76" s="165"/>
      <c r="L76" s="38">
        <f t="shared" si="14"/>
        <v>0</v>
      </c>
      <c r="M76" s="2"/>
      <c r="N76" s="24"/>
      <c r="O76" s="24"/>
      <c r="P76" s="24"/>
      <c r="Q76" s="24"/>
      <c r="R76" s="24"/>
      <c r="S76" s="24"/>
      <c r="T76" s="26"/>
      <c r="U76" s="26"/>
      <c r="V76" s="26"/>
      <c r="W76" s="26"/>
      <c r="X76" s="24"/>
      <c r="Y76" s="24"/>
    </row>
    <row r="77" spans="1:25">
      <c r="A77" s="129"/>
      <c r="B77" s="13">
        <v>12</v>
      </c>
      <c r="C77" s="13"/>
      <c r="D77" s="14"/>
      <c r="E77" s="14"/>
      <c r="F77" s="14"/>
      <c r="G77" s="14">
        <f t="shared" si="12"/>
        <v>0</v>
      </c>
      <c r="H77" s="10"/>
      <c r="I77" s="131"/>
      <c r="J77" s="14">
        <f t="shared" si="13"/>
        <v>0</v>
      </c>
      <c r="K77" s="165"/>
      <c r="L77" s="38">
        <f t="shared" si="14"/>
        <v>0</v>
      </c>
      <c r="M77" s="2"/>
      <c r="N77" s="24"/>
      <c r="O77" s="24"/>
      <c r="P77" s="24"/>
      <c r="Q77" s="24"/>
      <c r="R77" s="24"/>
      <c r="S77" s="24"/>
      <c r="T77" s="26"/>
      <c r="U77" s="26"/>
      <c r="V77" s="26"/>
      <c r="W77" s="26"/>
      <c r="X77" s="24"/>
      <c r="Y77" s="24"/>
    </row>
    <row r="78" spans="1:25">
      <c r="A78" s="129"/>
      <c r="B78" s="13">
        <v>13</v>
      </c>
      <c r="C78" s="13"/>
      <c r="D78" s="14"/>
      <c r="E78" s="14"/>
      <c r="F78" s="14"/>
      <c r="G78" s="14">
        <f t="shared" si="12"/>
        <v>0</v>
      </c>
      <c r="H78" s="10"/>
      <c r="I78" s="131"/>
      <c r="J78" s="14">
        <f t="shared" si="13"/>
        <v>0</v>
      </c>
      <c r="K78" s="165"/>
      <c r="L78" s="38">
        <f t="shared" si="14"/>
        <v>0</v>
      </c>
      <c r="M78" s="2"/>
      <c r="N78" s="24"/>
      <c r="O78" s="24"/>
      <c r="P78" s="24"/>
      <c r="Q78" s="24"/>
      <c r="R78" s="24"/>
      <c r="S78" s="24"/>
      <c r="T78" s="26"/>
      <c r="U78" s="26"/>
      <c r="V78" s="26"/>
      <c r="W78" s="26"/>
      <c r="X78" s="24"/>
      <c r="Y78" s="24"/>
    </row>
    <row r="79" spans="1:25">
      <c r="A79" s="129"/>
      <c r="B79" s="13">
        <v>14</v>
      </c>
      <c r="C79" s="13"/>
      <c r="D79" s="14"/>
      <c r="E79" s="14"/>
      <c r="F79" s="14"/>
      <c r="G79" s="14">
        <f t="shared" si="12"/>
        <v>0</v>
      </c>
      <c r="H79" s="12"/>
      <c r="I79" s="132"/>
      <c r="J79" s="14">
        <f t="shared" si="13"/>
        <v>0</v>
      </c>
      <c r="K79" s="166"/>
      <c r="L79" s="38">
        <f t="shared" si="14"/>
        <v>0</v>
      </c>
      <c r="M79" s="2"/>
      <c r="N79" s="24"/>
      <c r="O79" s="24"/>
      <c r="P79" s="24"/>
      <c r="Q79" s="24"/>
      <c r="R79" s="24"/>
      <c r="S79" s="24"/>
      <c r="T79" s="26"/>
      <c r="U79" s="26"/>
      <c r="V79" s="26"/>
      <c r="W79" s="26"/>
      <c r="X79" s="24"/>
      <c r="Y79" s="24"/>
    </row>
    <row r="80" spans="1:25">
      <c r="N80" s="24"/>
      <c r="O80" s="24"/>
      <c r="P80" s="24"/>
      <c r="Q80" s="24"/>
      <c r="R80" s="24"/>
      <c r="S80" s="24"/>
      <c r="T80" s="26"/>
      <c r="U80" s="26"/>
      <c r="V80" s="26"/>
      <c r="W80" s="26"/>
      <c r="X80" s="24"/>
      <c r="Y80" s="24"/>
    </row>
    <row r="81" spans="14:25">
      <c r="N81" s="24"/>
      <c r="O81" s="24"/>
      <c r="P81" s="24"/>
      <c r="Q81" s="24"/>
      <c r="R81" s="24"/>
      <c r="S81" s="24"/>
      <c r="T81" s="26"/>
      <c r="U81" s="26"/>
      <c r="V81" s="26"/>
      <c r="W81" s="26"/>
      <c r="X81" s="24"/>
      <c r="Y81" s="24"/>
    </row>
    <row r="82" spans="14:25">
      <c r="N82" s="24"/>
      <c r="O82" s="24"/>
      <c r="P82" s="24"/>
      <c r="Q82" s="24"/>
      <c r="R82" s="24"/>
      <c r="S82" s="24"/>
      <c r="T82" s="26"/>
      <c r="U82" s="26"/>
      <c r="V82" s="26"/>
      <c r="W82" s="26"/>
      <c r="X82" s="24"/>
      <c r="Y82" s="24"/>
    </row>
    <row r="83" spans="14:25">
      <c r="N83" s="24"/>
      <c r="O83" s="24"/>
      <c r="P83" s="24"/>
      <c r="Q83" s="24"/>
      <c r="R83" s="24"/>
      <c r="S83" s="24"/>
      <c r="T83" s="26"/>
      <c r="U83" s="26"/>
      <c r="V83" s="26"/>
      <c r="W83" s="26"/>
      <c r="X83" s="24"/>
      <c r="Y83" s="24"/>
    </row>
    <row r="84" spans="14:25">
      <c r="N84" s="24"/>
      <c r="O84" s="24"/>
      <c r="P84" s="24"/>
      <c r="Q84" s="24"/>
      <c r="R84" s="24"/>
      <c r="S84" s="24"/>
      <c r="T84" s="26"/>
      <c r="U84" s="26"/>
      <c r="V84" s="26"/>
      <c r="W84" s="26"/>
      <c r="X84" s="24"/>
      <c r="Y84" s="24"/>
    </row>
    <row r="85" spans="14:25">
      <c r="N85" s="24"/>
      <c r="O85" s="24"/>
      <c r="P85" s="24"/>
      <c r="Q85" s="24"/>
      <c r="R85" s="24"/>
      <c r="S85" s="24"/>
      <c r="T85" s="26"/>
      <c r="U85" s="26"/>
      <c r="V85" s="26"/>
      <c r="W85" s="26"/>
      <c r="X85" s="24"/>
      <c r="Y85" s="24"/>
    </row>
  </sheetData>
  <mergeCells count="54">
    <mergeCell ref="X8:X21"/>
    <mergeCell ref="D4:F4"/>
    <mergeCell ref="S4:S5"/>
    <mergeCell ref="X3:X5"/>
    <mergeCell ref="N8:N21"/>
    <mergeCell ref="V8:V21"/>
    <mergeCell ref="I8:I21"/>
    <mergeCell ref="K8:K21"/>
    <mergeCell ref="I3:I5"/>
    <mergeCell ref="L3:L5"/>
    <mergeCell ref="W3:W4"/>
    <mergeCell ref="K37:K50"/>
    <mergeCell ref="L32:L34"/>
    <mergeCell ref="K66:K79"/>
    <mergeCell ref="A59:L59"/>
    <mergeCell ref="D60:G60"/>
    <mergeCell ref="K61:K63"/>
    <mergeCell ref="K32:K34"/>
    <mergeCell ref="L61:L63"/>
    <mergeCell ref="A66:A79"/>
    <mergeCell ref="I66:I79"/>
    <mergeCell ref="D62:F62"/>
    <mergeCell ref="D32:F32"/>
    <mergeCell ref="D33:F33"/>
    <mergeCell ref="A37:A50"/>
    <mergeCell ref="I37:I50"/>
    <mergeCell ref="A61:A63"/>
    <mergeCell ref="N1:Y1"/>
    <mergeCell ref="Q2:S2"/>
    <mergeCell ref="N3:N5"/>
    <mergeCell ref="O3:P4"/>
    <mergeCell ref="U3:U5"/>
    <mergeCell ref="V3:V5"/>
    <mergeCell ref="Q4:Q5"/>
    <mergeCell ref="R4:R5"/>
    <mergeCell ref="Y3:Y5"/>
    <mergeCell ref="A1:L1"/>
    <mergeCell ref="D2:G2"/>
    <mergeCell ref="B3:C4"/>
    <mergeCell ref="D3:F3"/>
    <mergeCell ref="A8:A21"/>
    <mergeCell ref="A3:A5"/>
    <mergeCell ref="K3:K5"/>
    <mergeCell ref="J3:J4"/>
    <mergeCell ref="A30:L30"/>
    <mergeCell ref="D31:G31"/>
    <mergeCell ref="A32:A34"/>
    <mergeCell ref="B32:C33"/>
    <mergeCell ref="I32:I34"/>
    <mergeCell ref="B61:C62"/>
    <mergeCell ref="D61:F61"/>
    <mergeCell ref="I61:I63"/>
    <mergeCell ref="J32:J33"/>
    <mergeCell ref="J61:J62"/>
  </mergeCells>
  <pageMargins left="0.37" right="0.24" top="0.74803149606299213" bottom="0.74803149606299213" header="0.31496062992125984" footer="0.31496062992125984"/>
  <pageSetup paperSize="9" orientation="landscape" r:id="rId1"/>
  <ignoredErrors>
    <ignoredError sqref="A9:Y31 B8:C8 E8:Y8 A38:Y60 B37:C37 E37:Y37 A68:Y79 B66:C66 E66:Y66 A67:C67 E67:Y67 A34:Y36 A32:I33 K32:Y33 A63:Y65 A61:I62 K61:Y62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AB137"/>
  <sheetViews>
    <sheetView zoomScale="75" zoomScaleNormal="75" workbookViewId="0">
      <selection activeCell="D67" sqref="D67"/>
    </sheetView>
  </sheetViews>
  <sheetFormatPr defaultRowHeight="15"/>
  <cols>
    <col min="1" max="1" width="17.28515625" customWidth="1"/>
    <col min="2" max="2" width="5.85546875" bestFit="1" customWidth="1"/>
    <col min="3" max="3" width="34.42578125" customWidth="1"/>
    <col min="4" max="7" width="7.140625" style="1" customWidth="1"/>
    <col min="8" max="8" width="0.7109375" customWidth="1"/>
    <col min="9" max="9" width="7.7109375" customWidth="1"/>
    <col min="10" max="10" width="9.7109375" bestFit="1" customWidth="1"/>
    <col min="11" max="11" width="11.7109375" customWidth="1"/>
    <col min="12" max="12" width="13.28515625" bestFit="1" customWidth="1"/>
    <col min="13" max="13" width="6.42578125" customWidth="1"/>
    <col min="14" max="14" width="4.28515625" customWidth="1"/>
    <col min="15" max="15" width="19.140625" customWidth="1"/>
    <col min="16" max="16" width="6.28515625" customWidth="1"/>
    <col min="17" max="17" width="32.7109375" customWidth="1"/>
    <col min="18" max="20" width="8" bestFit="1" customWidth="1"/>
    <col min="21" max="21" width="0.5703125" style="1" customWidth="1"/>
    <col min="22" max="22" width="8.42578125" style="1" customWidth="1"/>
    <col min="23" max="23" width="8.140625" style="1" customWidth="1"/>
    <col min="24" max="24" width="12.28515625" style="1" bestFit="1" customWidth="1"/>
    <col min="25" max="25" width="8.5703125" customWidth="1"/>
    <col min="26" max="26" width="12.5703125" bestFit="1" customWidth="1"/>
    <col min="27" max="27" width="5.42578125" bestFit="1" customWidth="1"/>
  </cols>
  <sheetData>
    <row r="1" spans="1:26">
      <c r="A1" s="114" t="s">
        <v>117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O1" s="118" t="s">
        <v>33</v>
      </c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20"/>
    </row>
    <row r="2" spans="1:26">
      <c r="A2" s="9"/>
      <c r="B2" s="10"/>
      <c r="C2" s="10"/>
      <c r="D2" s="183" t="s">
        <v>50</v>
      </c>
      <c r="E2" s="116"/>
      <c r="F2" s="116"/>
      <c r="G2" s="117"/>
      <c r="H2" s="10"/>
      <c r="I2" s="10"/>
      <c r="J2" s="10"/>
      <c r="K2" s="10"/>
      <c r="L2" s="19"/>
      <c r="O2" s="9"/>
      <c r="P2" s="10"/>
      <c r="Q2" s="10"/>
      <c r="R2" s="121" t="s">
        <v>42</v>
      </c>
      <c r="S2" s="121"/>
      <c r="T2" s="121"/>
      <c r="U2" s="10"/>
      <c r="V2" s="10"/>
      <c r="W2" s="10"/>
      <c r="X2" s="10"/>
      <c r="Y2" s="10"/>
      <c r="Z2" s="19"/>
    </row>
    <row r="3" spans="1:26" ht="15" customHeight="1">
      <c r="A3" s="140" t="s">
        <v>51</v>
      </c>
      <c r="B3" s="136" t="s">
        <v>26</v>
      </c>
      <c r="C3" s="137"/>
      <c r="D3" s="115" t="s">
        <v>3</v>
      </c>
      <c r="E3" s="116"/>
      <c r="F3" s="117"/>
      <c r="G3" s="16" t="s">
        <v>4</v>
      </c>
      <c r="H3" s="10"/>
      <c r="I3" s="176" t="s">
        <v>34</v>
      </c>
      <c r="J3" s="144" t="s">
        <v>131</v>
      </c>
      <c r="K3" s="147" t="s">
        <v>113</v>
      </c>
      <c r="L3" s="140" t="s">
        <v>126</v>
      </c>
      <c r="O3" s="133" t="s">
        <v>29</v>
      </c>
      <c r="P3" s="136" t="s">
        <v>26</v>
      </c>
      <c r="Q3" s="137"/>
      <c r="R3" s="44" t="s">
        <v>15</v>
      </c>
      <c r="S3" s="45" t="s">
        <v>16</v>
      </c>
      <c r="T3" s="46" t="s">
        <v>17</v>
      </c>
      <c r="U3" s="10"/>
      <c r="V3" s="140" t="s">
        <v>115</v>
      </c>
      <c r="W3" s="143" t="s">
        <v>34</v>
      </c>
      <c r="X3" s="144" t="s">
        <v>131</v>
      </c>
      <c r="Y3" s="143" t="s">
        <v>35</v>
      </c>
      <c r="Z3" s="140" t="s">
        <v>127</v>
      </c>
    </row>
    <row r="4" spans="1:26" ht="15" customHeight="1">
      <c r="A4" s="134"/>
      <c r="B4" s="138"/>
      <c r="C4" s="139"/>
      <c r="D4" s="115" t="s">
        <v>11</v>
      </c>
      <c r="E4" s="116"/>
      <c r="F4" s="117"/>
      <c r="G4" s="17" t="s">
        <v>9</v>
      </c>
      <c r="H4" s="10"/>
      <c r="I4" s="177"/>
      <c r="J4" s="144"/>
      <c r="K4" s="148"/>
      <c r="L4" s="141"/>
      <c r="O4" s="134"/>
      <c r="P4" s="138"/>
      <c r="Q4" s="139"/>
      <c r="R4" s="145" t="s">
        <v>41</v>
      </c>
      <c r="S4" s="122" t="s">
        <v>41</v>
      </c>
      <c r="T4" s="124" t="s">
        <v>41</v>
      </c>
      <c r="U4" s="10"/>
      <c r="V4" s="141"/>
      <c r="W4" s="141"/>
      <c r="X4" s="144"/>
      <c r="Y4" s="141"/>
      <c r="Z4" s="141"/>
    </row>
    <row r="5" spans="1:26" ht="83.25" customHeight="1">
      <c r="A5" s="135"/>
      <c r="B5" s="11" t="s">
        <v>27</v>
      </c>
      <c r="C5" s="28" t="s">
        <v>28</v>
      </c>
      <c r="D5" s="16" t="s">
        <v>0</v>
      </c>
      <c r="E5" s="16" t="s">
        <v>1</v>
      </c>
      <c r="F5" s="16" t="s">
        <v>2</v>
      </c>
      <c r="G5" s="97" t="s">
        <v>112</v>
      </c>
      <c r="H5" s="12"/>
      <c r="I5" s="178"/>
      <c r="J5" s="105" t="s">
        <v>124</v>
      </c>
      <c r="K5" s="149"/>
      <c r="L5" s="142"/>
      <c r="O5" s="135"/>
      <c r="P5" s="11" t="s">
        <v>27</v>
      </c>
      <c r="Q5" s="28" t="s">
        <v>28</v>
      </c>
      <c r="R5" s="146"/>
      <c r="S5" s="123"/>
      <c r="T5" s="125"/>
      <c r="U5" s="12"/>
      <c r="V5" s="142"/>
      <c r="W5" s="142"/>
      <c r="X5" s="105" t="s">
        <v>124</v>
      </c>
      <c r="Y5" s="142"/>
      <c r="Z5" s="142"/>
    </row>
    <row r="6" spans="1:26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9"/>
      <c r="O6" s="9"/>
      <c r="P6" s="10"/>
      <c r="Q6" s="10"/>
      <c r="R6" s="10"/>
      <c r="S6" s="10"/>
      <c r="T6" s="10"/>
      <c r="U6" s="10"/>
      <c r="V6" s="10"/>
      <c r="W6" s="10"/>
      <c r="X6" s="10"/>
      <c r="Y6" s="10"/>
      <c r="Z6" s="19"/>
    </row>
    <row r="7" spans="1:26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9"/>
      <c r="O7" s="9"/>
      <c r="P7" s="10"/>
      <c r="Q7" s="10"/>
      <c r="R7" s="10"/>
      <c r="S7" s="10"/>
      <c r="T7" s="10"/>
      <c r="U7" s="10"/>
      <c r="V7" s="10"/>
      <c r="W7" s="10"/>
      <c r="X7" s="10"/>
      <c r="Y7" s="10"/>
      <c r="Z7" s="19"/>
    </row>
    <row r="8" spans="1:26">
      <c r="A8" s="160" t="s">
        <v>52</v>
      </c>
      <c r="B8" s="13">
        <v>1</v>
      </c>
      <c r="C8" s="13"/>
      <c r="D8" s="14">
        <v>1</v>
      </c>
      <c r="E8" s="14"/>
      <c r="F8" s="14"/>
      <c r="G8" s="14">
        <f>SUM(D8:F8)/3</f>
        <v>0.33333333333333331</v>
      </c>
      <c r="H8" s="35"/>
      <c r="I8" s="130">
        <f>MAXA(G8:G21,G8:G21)</f>
        <v>0.33333333333333331</v>
      </c>
      <c r="J8" s="14">
        <f>SUM(G8/I$8)</f>
        <v>1</v>
      </c>
      <c r="K8" s="179">
        <v>2</v>
      </c>
      <c r="L8" s="40">
        <f>SUM(J8*K$8)</f>
        <v>2</v>
      </c>
      <c r="O8" s="160" t="s">
        <v>64</v>
      </c>
      <c r="P8" s="13">
        <v>1</v>
      </c>
      <c r="Q8" s="13"/>
      <c r="R8" s="40">
        <f>SUM(L8)</f>
        <v>2</v>
      </c>
      <c r="S8" s="39">
        <f>SUM(L37)</f>
        <v>2</v>
      </c>
      <c r="T8" s="38">
        <f>SUM(L66)</f>
        <v>6</v>
      </c>
      <c r="U8" s="35"/>
      <c r="V8" s="14">
        <f t="shared" ref="V8:V21" si="0">SUM(R8:T8)</f>
        <v>10</v>
      </c>
      <c r="W8" s="130">
        <f>MAXA(V8:V21,V8:V21)</f>
        <v>10</v>
      </c>
      <c r="X8" s="14">
        <f t="shared" ref="X8:X21" si="1">SUM(V8/W$8)</f>
        <v>1</v>
      </c>
      <c r="Y8" s="111">
        <f>SUM(K8,K37,K66)</f>
        <v>10</v>
      </c>
      <c r="Z8" s="15">
        <f t="shared" ref="Z8:Z21" si="2">SUM(X8*Y$8)</f>
        <v>10</v>
      </c>
    </row>
    <row r="9" spans="1:26">
      <c r="A9" s="129"/>
      <c r="B9" s="13">
        <v>2</v>
      </c>
      <c r="C9" s="13"/>
      <c r="D9" s="14"/>
      <c r="E9" s="14"/>
      <c r="F9" s="14"/>
      <c r="G9" s="14">
        <f t="shared" ref="G9:G21" si="3">SUM(D9:F9)/3</f>
        <v>0</v>
      </c>
      <c r="H9" s="35"/>
      <c r="I9" s="131"/>
      <c r="J9" s="14">
        <f t="shared" ref="J9:J21" si="4">SUM(G9/I$8)</f>
        <v>0</v>
      </c>
      <c r="K9" s="180"/>
      <c r="L9" s="40">
        <f t="shared" ref="L9:L21" si="5">SUM(J9*K$8)</f>
        <v>0</v>
      </c>
      <c r="O9" s="129"/>
      <c r="P9" s="13">
        <v>2</v>
      </c>
      <c r="Q9" s="13"/>
      <c r="R9" s="40">
        <f t="shared" ref="R9:R21" si="6">SUM(L9)</f>
        <v>0</v>
      </c>
      <c r="S9" s="39">
        <f t="shared" ref="S9:S21" si="7">SUM(L38)</f>
        <v>0</v>
      </c>
      <c r="T9" s="38">
        <f t="shared" ref="T9:T21" si="8">SUM(L67)</f>
        <v>0</v>
      </c>
      <c r="U9" s="35"/>
      <c r="V9" s="14">
        <f t="shared" si="0"/>
        <v>0</v>
      </c>
      <c r="W9" s="131"/>
      <c r="X9" s="14">
        <f t="shared" si="1"/>
        <v>0</v>
      </c>
      <c r="Y9" s="112"/>
      <c r="Z9" s="15">
        <f t="shared" si="2"/>
        <v>0</v>
      </c>
    </row>
    <row r="10" spans="1:26">
      <c r="A10" s="129"/>
      <c r="B10" s="13">
        <v>3</v>
      </c>
      <c r="C10" s="13"/>
      <c r="D10" s="14"/>
      <c r="E10" s="14"/>
      <c r="F10" s="14"/>
      <c r="G10" s="14">
        <f t="shared" si="3"/>
        <v>0</v>
      </c>
      <c r="H10" s="35"/>
      <c r="I10" s="131"/>
      <c r="J10" s="14">
        <f t="shared" si="4"/>
        <v>0</v>
      </c>
      <c r="K10" s="180"/>
      <c r="L10" s="40">
        <f t="shared" si="5"/>
        <v>0</v>
      </c>
      <c r="O10" s="129"/>
      <c r="P10" s="13">
        <v>3</v>
      </c>
      <c r="Q10" s="13"/>
      <c r="R10" s="40">
        <f t="shared" si="6"/>
        <v>0</v>
      </c>
      <c r="S10" s="39">
        <f t="shared" si="7"/>
        <v>0</v>
      </c>
      <c r="T10" s="38">
        <f t="shared" si="8"/>
        <v>0</v>
      </c>
      <c r="U10" s="35"/>
      <c r="V10" s="14">
        <f t="shared" si="0"/>
        <v>0</v>
      </c>
      <c r="W10" s="131"/>
      <c r="X10" s="14">
        <f t="shared" si="1"/>
        <v>0</v>
      </c>
      <c r="Y10" s="112"/>
      <c r="Z10" s="15">
        <f t="shared" si="2"/>
        <v>0</v>
      </c>
    </row>
    <row r="11" spans="1:26">
      <c r="A11" s="129"/>
      <c r="B11" s="13">
        <v>4</v>
      </c>
      <c r="C11" s="13"/>
      <c r="D11" s="14"/>
      <c r="E11" s="35"/>
      <c r="F11" s="14"/>
      <c r="G11" s="14">
        <f t="shared" si="3"/>
        <v>0</v>
      </c>
      <c r="H11" s="35"/>
      <c r="I11" s="131"/>
      <c r="J11" s="14">
        <f t="shared" si="4"/>
        <v>0</v>
      </c>
      <c r="K11" s="180"/>
      <c r="L11" s="40">
        <f t="shared" si="5"/>
        <v>0</v>
      </c>
      <c r="O11" s="129"/>
      <c r="P11" s="13">
        <v>4</v>
      </c>
      <c r="Q11" s="13"/>
      <c r="R11" s="40">
        <f t="shared" si="6"/>
        <v>0</v>
      </c>
      <c r="S11" s="39">
        <f t="shared" si="7"/>
        <v>0</v>
      </c>
      <c r="T11" s="38">
        <f t="shared" si="8"/>
        <v>0</v>
      </c>
      <c r="U11" s="35"/>
      <c r="V11" s="14">
        <f t="shared" si="0"/>
        <v>0</v>
      </c>
      <c r="W11" s="131"/>
      <c r="X11" s="14">
        <f t="shared" si="1"/>
        <v>0</v>
      </c>
      <c r="Y11" s="112"/>
      <c r="Z11" s="15">
        <f t="shared" si="2"/>
        <v>0</v>
      </c>
    </row>
    <row r="12" spans="1:26">
      <c r="A12" s="129"/>
      <c r="B12" s="13">
        <v>5</v>
      </c>
      <c r="C12" s="13"/>
      <c r="D12" s="14"/>
      <c r="E12" s="14"/>
      <c r="F12" s="14"/>
      <c r="G12" s="14">
        <f t="shared" si="3"/>
        <v>0</v>
      </c>
      <c r="H12" s="35"/>
      <c r="I12" s="131"/>
      <c r="J12" s="14">
        <f t="shared" si="4"/>
        <v>0</v>
      </c>
      <c r="K12" s="180"/>
      <c r="L12" s="40">
        <f t="shared" si="5"/>
        <v>0</v>
      </c>
      <c r="O12" s="129"/>
      <c r="P12" s="13">
        <v>5</v>
      </c>
      <c r="Q12" s="13"/>
      <c r="R12" s="40">
        <f t="shared" si="6"/>
        <v>0</v>
      </c>
      <c r="S12" s="39">
        <f t="shared" si="7"/>
        <v>0</v>
      </c>
      <c r="T12" s="38">
        <f t="shared" si="8"/>
        <v>0</v>
      </c>
      <c r="U12" s="35"/>
      <c r="V12" s="14">
        <f t="shared" si="0"/>
        <v>0</v>
      </c>
      <c r="W12" s="131"/>
      <c r="X12" s="14">
        <f t="shared" si="1"/>
        <v>0</v>
      </c>
      <c r="Y12" s="112"/>
      <c r="Z12" s="15">
        <f t="shared" si="2"/>
        <v>0</v>
      </c>
    </row>
    <row r="13" spans="1:26">
      <c r="A13" s="129"/>
      <c r="B13" s="13">
        <v>6</v>
      </c>
      <c r="C13" s="13"/>
      <c r="D13" s="14"/>
      <c r="E13" s="14"/>
      <c r="F13" s="14"/>
      <c r="G13" s="14">
        <f t="shared" si="3"/>
        <v>0</v>
      </c>
      <c r="H13" s="35"/>
      <c r="I13" s="131"/>
      <c r="J13" s="14">
        <f t="shared" si="4"/>
        <v>0</v>
      </c>
      <c r="K13" s="180"/>
      <c r="L13" s="40">
        <f t="shared" si="5"/>
        <v>0</v>
      </c>
      <c r="O13" s="129"/>
      <c r="P13" s="13">
        <v>6</v>
      </c>
      <c r="Q13" s="13"/>
      <c r="R13" s="40">
        <f t="shared" si="6"/>
        <v>0</v>
      </c>
      <c r="S13" s="39">
        <f t="shared" si="7"/>
        <v>0</v>
      </c>
      <c r="T13" s="38">
        <f t="shared" si="8"/>
        <v>0</v>
      </c>
      <c r="U13" s="35"/>
      <c r="V13" s="14">
        <f t="shared" si="0"/>
        <v>0</v>
      </c>
      <c r="W13" s="131"/>
      <c r="X13" s="14">
        <f t="shared" si="1"/>
        <v>0</v>
      </c>
      <c r="Y13" s="112"/>
      <c r="Z13" s="15">
        <f t="shared" si="2"/>
        <v>0</v>
      </c>
    </row>
    <row r="14" spans="1:26">
      <c r="A14" s="129"/>
      <c r="B14" s="13">
        <v>7</v>
      </c>
      <c r="C14" s="13"/>
      <c r="D14" s="14"/>
      <c r="E14" s="14"/>
      <c r="F14" s="14"/>
      <c r="G14" s="14">
        <f t="shared" si="3"/>
        <v>0</v>
      </c>
      <c r="H14" s="35"/>
      <c r="I14" s="131"/>
      <c r="J14" s="14">
        <f t="shared" si="4"/>
        <v>0</v>
      </c>
      <c r="K14" s="180"/>
      <c r="L14" s="40">
        <f t="shared" si="5"/>
        <v>0</v>
      </c>
      <c r="O14" s="129"/>
      <c r="P14" s="13">
        <v>7</v>
      </c>
      <c r="Q14" s="13"/>
      <c r="R14" s="40">
        <f t="shared" si="6"/>
        <v>0</v>
      </c>
      <c r="S14" s="39">
        <f t="shared" si="7"/>
        <v>0</v>
      </c>
      <c r="T14" s="38">
        <f t="shared" si="8"/>
        <v>0</v>
      </c>
      <c r="U14" s="35"/>
      <c r="V14" s="14">
        <f t="shared" si="0"/>
        <v>0</v>
      </c>
      <c r="W14" s="131"/>
      <c r="X14" s="14">
        <f t="shared" si="1"/>
        <v>0</v>
      </c>
      <c r="Y14" s="112"/>
      <c r="Z14" s="15">
        <f t="shared" si="2"/>
        <v>0</v>
      </c>
    </row>
    <row r="15" spans="1:26">
      <c r="A15" s="129"/>
      <c r="B15" s="13">
        <v>8</v>
      </c>
      <c r="C15" s="13"/>
      <c r="D15" s="14"/>
      <c r="E15" s="14"/>
      <c r="F15" s="14"/>
      <c r="G15" s="14">
        <f t="shared" si="3"/>
        <v>0</v>
      </c>
      <c r="H15" s="35"/>
      <c r="I15" s="131"/>
      <c r="J15" s="14">
        <f t="shared" si="4"/>
        <v>0</v>
      </c>
      <c r="K15" s="180"/>
      <c r="L15" s="40">
        <f t="shared" si="5"/>
        <v>0</v>
      </c>
      <c r="O15" s="129"/>
      <c r="P15" s="13">
        <v>8</v>
      </c>
      <c r="Q15" s="13"/>
      <c r="R15" s="40">
        <f t="shared" si="6"/>
        <v>0</v>
      </c>
      <c r="S15" s="39">
        <f t="shared" si="7"/>
        <v>0</v>
      </c>
      <c r="T15" s="38">
        <f t="shared" si="8"/>
        <v>0</v>
      </c>
      <c r="U15" s="35"/>
      <c r="V15" s="14">
        <f t="shared" si="0"/>
        <v>0</v>
      </c>
      <c r="W15" s="131"/>
      <c r="X15" s="14">
        <f t="shared" si="1"/>
        <v>0</v>
      </c>
      <c r="Y15" s="112"/>
      <c r="Z15" s="15">
        <f t="shared" si="2"/>
        <v>0</v>
      </c>
    </row>
    <row r="16" spans="1:26">
      <c r="A16" s="129"/>
      <c r="B16" s="13">
        <v>9</v>
      </c>
      <c r="C16" s="13"/>
      <c r="D16" s="14"/>
      <c r="E16" s="14"/>
      <c r="F16" s="14"/>
      <c r="G16" s="14">
        <f t="shared" si="3"/>
        <v>0</v>
      </c>
      <c r="H16" s="35"/>
      <c r="I16" s="131"/>
      <c r="J16" s="14">
        <f t="shared" si="4"/>
        <v>0</v>
      </c>
      <c r="K16" s="180"/>
      <c r="L16" s="40">
        <f t="shared" si="5"/>
        <v>0</v>
      </c>
      <c r="O16" s="129"/>
      <c r="P16" s="13">
        <v>9</v>
      </c>
      <c r="Q16" s="13"/>
      <c r="R16" s="40">
        <f t="shared" si="6"/>
        <v>0</v>
      </c>
      <c r="S16" s="39">
        <f t="shared" si="7"/>
        <v>0</v>
      </c>
      <c r="T16" s="38">
        <f t="shared" si="8"/>
        <v>0</v>
      </c>
      <c r="U16" s="35"/>
      <c r="V16" s="14">
        <f t="shared" si="0"/>
        <v>0</v>
      </c>
      <c r="W16" s="131"/>
      <c r="X16" s="14">
        <f t="shared" si="1"/>
        <v>0</v>
      </c>
      <c r="Y16" s="112"/>
      <c r="Z16" s="15">
        <f t="shared" si="2"/>
        <v>0</v>
      </c>
    </row>
    <row r="17" spans="1:28">
      <c r="A17" s="129"/>
      <c r="B17" s="13">
        <v>10</v>
      </c>
      <c r="C17" s="13"/>
      <c r="D17" s="14"/>
      <c r="E17" s="14"/>
      <c r="F17" s="14"/>
      <c r="G17" s="14">
        <f t="shared" si="3"/>
        <v>0</v>
      </c>
      <c r="H17" s="35"/>
      <c r="I17" s="131"/>
      <c r="J17" s="14">
        <f t="shared" si="4"/>
        <v>0</v>
      </c>
      <c r="K17" s="180"/>
      <c r="L17" s="40">
        <f t="shared" si="5"/>
        <v>0</v>
      </c>
      <c r="O17" s="129"/>
      <c r="P17" s="13">
        <v>10</v>
      </c>
      <c r="Q17" s="13"/>
      <c r="R17" s="40">
        <f t="shared" si="6"/>
        <v>0</v>
      </c>
      <c r="S17" s="39">
        <f t="shared" si="7"/>
        <v>0</v>
      </c>
      <c r="T17" s="38">
        <f t="shared" si="8"/>
        <v>0</v>
      </c>
      <c r="U17" s="35"/>
      <c r="V17" s="14">
        <f t="shared" si="0"/>
        <v>0</v>
      </c>
      <c r="W17" s="131"/>
      <c r="X17" s="14">
        <f t="shared" si="1"/>
        <v>0</v>
      </c>
      <c r="Y17" s="112"/>
      <c r="Z17" s="15">
        <f t="shared" si="2"/>
        <v>0</v>
      </c>
    </row>
    <row r="18" spans="1:28">
      <c r="A18" s="129"/>
      <c r="B18" s="13">
        <v>11</v>
      </c>
      <c r="C18" s="13"/>
      <c r="D18" s="14"/>
      <c r="E18" s="14"/>
      <c r="F18" s="14"/>
      <c r="G18" s="14">
        <f t="shared" si="3"/>
        <v>0</v>
      </c>
      <c r="H18" s="35"/>
      <c r="I18" s="131"/>
      <c r="J18" s="14">
        <f t="shared" si="4"/>
        <v>0</v>
      </c>
      <c r="K18" s="180"/>
      <c r="L18" s="40">
        <f t="shared" si="5"/>
        <v>0</v>
      </c>
      <c r="O18" s="129"/>
      <c r="P18" s="13">
        <v>11</v>
      </c>
      <c r="Q18" s="13"/>
      <c r="R18" s="40">
        <f t="shared" si="6"/>
        <v>0</v>
      </c>
      <c r="S18" s="39">
        <f t="shared" si="7"/>
        <v>0</v>
      </c>
      <c r="T18" s="38">
        <f t="shared" si="8"/>
        <v>0</v>
      </c>
      <c r="U18" s="35"/>
      <c r="V18" s="14">
        <f t="shared" si="0"/>
        <v>0</v>
      </c>
      <c r="W18" s="131"/>
      <c r="X18" s="14">
        <f t="shared" si="1"/>
        <v>0</v>
      </c>
      <c r="Y18" s="112"/>
      <c r="Z18" s="15">
        <f t="shared" si="2"/>
        <v>0</v>
      </c>
    </row>
    <row r="19" spans="1:28">
      <c r="A19" s="129"/>
      <c r="B19" s="13">
        <v>12</v>
      </c>
      <c r="C19" s="13"/>
      <c r="D19" s="14"/>
      <c r="E19" s="14"/>
      <c r="F19" s="14"/>
      <c r="G19" s="14">
        <f t="shared" si="3"/>
        <v>0</v>
      </c>
      <c r="H19" s="35"/>
      <c r="I19" s="131"/>
      <c r="J19" s="14">
        <f t="shared" si="4"/>
        <v>0</v>
      </c>
      <c r="K19" s="180"/>
      <c r="L19" s="40">
        <f t="shared" si="5"/>
        <v>0</v>
      </c>
      <c r="O19" s="129"/>
      <c r="P19" s="13">
        <v>12</v>
      </c>
      <c r="Q19" s="13"/>
      <c r="R19" s="40">
        <f t="shared" si="6"/>
        <v>0</v>
      </c>
      <c r="S19" s="39">
        <f t="shared" si="7"/>
        <v>0</v>
      </c>
      <c r="T19" s="38">
        <f t="shared" si="8"/>
        <v>0</v>
      </c>
      <c r="U19" s="35"/>
      <c r="V19" s="14">
        <f t="shared" si="0"/>
        <v>0</v>
      </c>
      <c r="W19" s="131"/>
      <c r="X19" s="14">
        <f t="shared" si="1"/>
        <v>0</v>
      </c>
      <c r="Y19" s="112"/>
      <c r="Z19" s="15">
        <f t="shared" si="2"/>
        <v>0</v>
      </c>
    </row>
    <row r="20" spans="1:28">
      <c r="A20" s="129"/>
      <c r="B20" s="13">
        <v>13</v>
      </c>
      <c r="C20" s="13"/>
      <c r="D20" s="14"/>
      <c r="E20" s="14"/>
      <c r="F20" s="14"/>
      <c r="G20" s="14">
        <f t="shared" si="3"/>
        <v>0</v>
      </c>
      <c r="H20" s="35"/>
      <c r="I20" s="131"/>
      <c r="J20" s="14">
        <f t="shared" si="4"/>
        <v>0</v>
      </c>
      <c r="K20" s="180"/>
      <c r="L20" s="40">
        <f t="shared" si="5"/>
        <v>0</v>
      </c>
      <c r="O20" s="129"/>
      <c r="P20" s="13">
        <v>13</v>
      </c>
      <c r="Q20" s="13"/>
      <c r="R20" s="40">
        <f t="shared" si="6"/>
        <v>0</v>
      </c>
      <c r="S20" s="39">
        <f t="shared" si="7"/>
        <v>0</v>
      </c>
      <c r="T20" s="38">
        <f t="shared" si="8"/>
        <v>0</v>
      </c>
      <c r="U20" s="35"/>
      <c r="V20" s="14">
        <f t="shared" si="0"/>
        <v>0</v>
      </c>
      <c r="W20" s="131"/>
      <c r="X20" s="14">
        <f t="shared" si="1"/>
        <v>0</v>
      </c>
      <c r="Y20" s="112"/>
      <c r="Z20" s="15">
        <f t="shared" si="2"/>
        <v>0</v>
      </c>
    </row>
    <row r="21" spans="1:28">
      <c r="A21" s="129"/>
      <c r="B21" s="13">
        <v>14</v>
      </c>
      <c r="C21" s="13"/>
      <c r="D21" s="14"/>
      <c r="E21" s="14"/>
      <c r="F21" s="14"/>
      <c r="G21" s="14">
        <f t="shared" si="3"/>
        <v>0</v>
      </c>
      <c r="H21" s="36"/>
      <c r="I21" s="132"/>
      <c r="J21" s="14">
        <f t="shared" si="4"/>
        <v>0</v>
      </c>
      <c r="K21" s="181"/>
      <c r="L21" s="40">
        <f t="shared" si="5"/>
        <v>0</v>
      </c>
      <c r="O21" s="129"/>
      <c r="P21" s="13">
        <v>14</v>
      </c>
      <c r="Q21" s="13"/>
      <c r="R21" s="40">
        <f t="shared" si="6"/>
        <v>0</v>
      </c>
      <c r="S21" s="39">
        <f t="shared" si="7"/>
        <v>0</v>
      </c>
      <c r="T21" s="38">
        <f t="shared" si="8"/>
        <v>0</v>
      </c>
      <c r="U21" s="36"/>
      <c r="V21" s="14">
        <f t="shared" si="0"/>
        <v>0</v>
      </c>
      <c r="W21" s="132"/>
      <c r="X21" s="14">
        <f t="shared" si="1"/>
        <v>0</v>
      </c>
      <c r="Y21" s="113"/>
      <c r="Z21" s="15">
        <f t="shared" si="2"/>
        <v>0</v>
      </c>
    </row>
    <row r="22" spans="1:28">
      <c r="O22" s="24"/>
      <c r="P22" s="24"/>
      <c r="Q22" s="24"/>
      <c r="R22" s="24"/>
      <c r="S22" s="24"/>
      <c r="T22" s="24"/>
      <c r="U22" s="26"/>
      <c r="V22" s="26"/>
      <c r="W22" s="26"/>
      <c r="X22" s="26"/>
      <c r="Y22" s="24"/>
      <c r="Z22" s="24"/>
      <c r="AA22" s="24"/>
    </row>
    <row r="23" spans="1:28">
      <c r="O23" s="24"/>
      <c r="P23" s="24"/>
      <c r="Q23" s="24"/>
      <c r="R23" s="24"/>
      <c r="S23" s="24"/>
      <c r="T23" s="24"/>
      <c r="U23" s="26"/>
      <c r="V23" s="26"/>
      <c r="W23" s="26"/>
      <c r="X23" s="26"/>
      <c r="Y23" s="24"/>
      <c r="Z23" s="24"/>
      <c r="AA23" s="24"/>
      <c r="AB23" s="8"/>
    </row>
    <row r="24" spans="1:28">
      <c r="N24" s="8"/>
      <c r="U24"/>
      <c r="V24"/>
      <c r="W24"/>
      <c r="X24"/>
    </row>
    <row r="25" spans="1:28">
      <c r="N25" s="8"/>
      <c r="U25"/>
      <c r="V25"/>
      <c r="W25"/>
      <c r="X25"/>
    </row>
    <row r="26" spans="1:28">
      <c r="N26" s="8"/>
      <c r="U26"/>
      <c r="V26"/>
      <c r="W26"/>
      <c r="X26"/>
    </row>
    <row r="27" spans="1:28">
      <c r="N27" s="8"/>
      <c r="U27"/>
      <c r="V27"/>
      <c r="W27"/>
      <c r="X27"/>
    </row>
    <row r="28" spans="1:28">
      <c r="N28" s="8"/>
      <c r="U28"/>
      <c r="V28"/>
      <c r="W28"/>
      <c r="X28"/>
    </row>
    <row r="29" spans="1:28">
      <c r="N29" s="8"/>
      <c r="U29"/>
      <c r="V29"/>
      <c r="W29"/>
      <c r="X29"/>
    </row>
    <row r="30" spans="1:28">
      <c r="A30" s="114" t="s">
        <v>117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N30" s="8"/>
      <c r="U30"/>
      <c r="V30"/>
      <c r="W30"/>
      <c r="X30"/>
    </row>
    <row r="31" spans="1:28">
      <c r="A31" s="9"/>
      <c r="B31" s="10"/>
      <c r="C31" s="10"/>
      <c r="D31" s="182" t="s">
        <v>53</v>
      </c>
      <c r="E31" s="168"/>
      <c r="F31" s="168"/>
      <c r="G31" s="169"/>
      <c r="H31" s="10"/>
      <c r="I31" s="10"/>
      <c r="J31" s="10"/>
      <c r="K31" s="10"/>
      <c r="L31" s="19"/>
      <c r="M31" s="7"/>
      <c r="N31" s="8"/>
      <c r="U31"/>
      <c r="V31"/>
      <c r="W31"/>
      <c r="X31"/>
    </row>
    <row r="32" spans="1:28" ht="15" customHeight="1">
      <c r="A32" s="140" t="s">
        <v>51</v>
      </c>
      <c r="B32" s="136" t="s">
        <v>26</v>
      </c>
      <c r="C32" s="137"/>
      <c r="D32" s="185" t="s">
        <v>3</v>
      </c>
      <c r="E32" s="174"/>
      <c r="F32" s="175"/>
      <c r="G32" s="20" t="s">
        <v>4</v>
      </c>
      <c r="H32" s="10"/>
      <c r="I32" s="159" t="s">
        <v>34</v>
      </c>
      <c r="J32" s="144" t="s">
        <v>131</v>
      </c>
      <c r="K32" s="147" t="s">
        <v>113</v>
      </c>
      <c r="L32" s="140" t="s">
        <v>126</v>
      </c>
      <c r="N32" s="8"/>
      <c r="U32"/>
      <c r="V32"/>
      <c r="W32"/>
      <c r="X32"/>
    </row>
    <row r="33" spans="1:24">
      <c r="A33" s="134"/>
      <c r="B33" s="138"/>
      <c r="C33" s="139"/>
      <c r="D33" s="167" t="s">
        <v>11</v>
      </c>
      <c r="E33" s="168"/>
      <c r="F33" s="169"/>
      <c r="G33" s="21" t="s">
        <v>9</v>
      </c>
      <c r="H33" s="10"/>
      <c r="I33" s="159"/>
      <c r="J33" s="144"/>
      <c r="K33" s="148"/>
      <c r="L33" s="141"/>
      <c r="N33" s="8"/>
      <c r="U33"/>
      <c r="V33"/>
      <c r="W33"/>
      <c r="X33"/>
    </row>
    <row r="34" spans="1:24" ht="78" customHeight="1">
      <c r="A34" s="135"/>
      <c r="B34" s="11" t="s">
        <v>27</v>
      </c>
      <c r="C34" s="28" t="s">
        <v>28</v>
      </c>
      <c r="D34" s="20" t="s">
        <v>0</v>
      </c>
      <c r="E34" s="20" t="s">
        <v>1</v>
      </c>
      <c r="F34" s="100" t="s">
        <v>2</v>
      </c>
      <c r="G34" s="98" t="s">
        <v>112</v>
      </c>
      <c r="H34" s="12"/>
      <c r="I34" s="159"/>
      <c r="J34" s="105" t="s">
        <v>124</v>
      </c>
      <c r="K34" s="149"/>
      <c r="L34" s="142"/>
      <c r="N34" s="8"/>
      <c r="U34"/>
      <c r="V34"/>
      <c r="W34"/>
      <c r="X34"/>
    </row>
    <row r="35" spans="1:24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9"/>
      <c r="N35" s="8"/>
      <c r="U35"/>
      <c r="V35"/>
      <c r="W35"/>
      <c r="X35"/>
    </row>
    <row r="36" spans="1:24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9"/>
      <c r="N36" s="8"/>
      <c r="U36"/>
      <c r="V36"/>
      <c r="W36"/>
      <c r="X36"/>
    </row>
    <row r="37" spans="1:24">
      <c r="A37" s="160" t="s">
        <v>63</v>
      </c>
      <c r="B37" s="13">
        <v>1</v>
      </c>
      <c r="C37" s="13"/>
      <c r="D37" s="14">
        <v>1</v>
      </c>
      <c r="E37" s="14"/>
      <c r="F37" s="14"/>
      <c r="G37" s="14">
        <f>SUM(D37:F37)/3</f>
        <v>0.33333333333333331</v>
      </c>
      <c r="H37" s="35"/>
      <c r="I37" s="130">
        <f>MAXA(G37:G50,G37:G50)</f>
        <v>0.33333333333333331</v>
      </c>
      <c r="J37" s="14">
        <f t="shared" ref="J37:J50" si="9">SUM(G37/I$37)</f>
        <v>1</v>
      </c>
      <c r="K37" s="170">
        <v>2</v>
      </c>
      <c r="L37" s="39">
        <f>SUM(J37*K$37)</f>
        <v>2</v>
      </c>
      <c r="N37" s="8"/>
      <c r="U37"/>
      <c r="V37"/>
      <c r="W37"/>
      <c r="X37"/>
    </row>
    <row r="38" spans="1:24">
      <c r="A38" s="129"/>
      <c r="B38" s="13">
        <v>2</v>
      </c>
      <c r="C38" s="13"/>
      <c r="D38" s="14"/>
      <c r="E38" s="14"/>
      <c r="F38" s="14"/>
      <c r="G38" s="14">
        <f t="shared" ref="G38:G50" si="10">SUM(D38:F38)/3</f>
        <v>0</v>
      </c>
      <c r="H38" s="35"/>
      <c r="I38" s="131"/>
      <c r="J38" s="14">
        <f t="shared" si="9"/>
        <v>0</v>
      </c>
      <c r="K38" s="171"/>
      <c r="L38" s="39">
        <f t="shared" ref="L38:L50" si="11">SUM(J38*K$37)</f>
        <v>0</v>
      </c>
      <c r="N38" s="8"/>
      <c r="U38"/>
      <c r="V38"/>
      <c r="W38"/>
      <c r="X38"/>
    </row>
    <row r="39" spans="1:24">
      <c r="A39" s="129"/>
      <c r="B39" s="13">
        <v>3</v>
      </c>
      <c r="C39" s="13"/>
      <c r="D39" s="14"/>
      <c r="E39" s="14"/>
      <c r="F39" s="14"/>
      <c r="G39" s="14">
        <f t="shared" si="10"/>
        <v>0</v>
      </c>
      <c r="H39" s="35"/>
      <c r="I39" s="131"/>
      <c r="J39" s="14">
        <f t="shared" si="9"/>
        <v>0</v>
      </c>
      <c r="K39" s="171"/>
      <c r="L39" s="39">
        <f t="shared" si="11"/>
        <v>0</v>
      </c>
      <c r="N39" s="8"/>
      <c r="U39"/>
      <c r="V39"/>
      <c r="W39"/>
      <c r="X39"/>
    </row>
    <row r="40" spans="1:24">
      <c r="A40" s="129"/>
      <c r="B40" s="13">
        <v>4</v>
      </c>
      <c r="C40" s="13"/>
      <c r="D40" s="14"/>
      <c r="E40" s="14"/>
      <c r="F40" s="14"/>
      <c r="G40" s="14">
        <f t="shared" si="10"/>
        <v>0</v>
      </c>
      <c r="H40" s="35"/>
      <c r="I40" s="131"/>
      <c r="J40" s="14">
        <f t="shared" si="9"/>
        <v>0</v>
      </c>
      <c r="K40" s="171"/>
      <c r="L40" s="39">
        <f t="shared" si="11"/>
        <v>0</v>
      </c>
      <c r="N40" s="8"/>
      <c r="U40"/>
      <c r="V40"/>
      <c r="W40"/>
      <c r="X40"/>
    </row>
    <row r="41" spans="1:24">
      <c r="A41" s="129"/>
      <c r="B41" s="13">
        <v>5</v>
      </c>
      <c r="C41" s="13"/>
      <c r="D41" s="14"/>
      <c r="E41" s="14"/>
      <c r="F41" s="14"/>
      <c r="G41" s="14">
        <f t="shared" si="10"/>
        <v>0</v>
      </c>
      <c r="H41" s="35"/>
      <c r="I41" s="131"/>
      <c r="J41" s="14">
        <f t="shared" si="9"/>
        <v>0</v>
      </c>
      <c r="K41" s="171"/>
      <c r="L41" s="39">
        <f t="shared" si="11"/>
        <v>0</v>
      </c>
      <c r="N41" s="8"/>
      <c r="U41"/>
      <c r="V41"/>
      <c r="W41"/>
      <c r="X41"/>
    </row>
    <row r="42" spans="1:24">
      <c r="A42" s="129"/>
      <c r="B42" s="13">
        <v>6</v>
      </c>
      <c r="C42" s="13"/>
      <c r="D42" s="14"/>
      <c r="E42" s="14"/>
      <c r="F42" s="14"/>
      <c r="G42" s="14">
        <f t="shared" si="10"/>
        <v>0</v>
      </c>
      <c r="H42" s="35"/>
      <c r="I42" s="131"/>
      <c r="J42" s="14">
        <f t="shared" si="9"/>
        <v>0</v>
      </c>
      <c r="K42" s="171"/>
      <c r="L42" s="39">
        <f t="shared" si="11"/>
        <v>0</v>
      </c>
      <c r="N42" s="8"/>
      <c r="U42"/>
      <c r="V42"/>
      <c r="W42"/>
      <c r="X42"/>
    </row>
    <row r="43" spans="1:24">
      <c r="A43" s="129"/>
      <c r="B43" s="13">
        <v>7</v>
      </c>
      <c r="C43" s="13"/>
      <c r="D43" s="14"/>
      <c r="E43" s="14"/>
      <c r="F43" s="14"/>
      <c r="G43" s="14">
        <f t="shared" si="10"/>
        <v>0</v>
      </c>
      <c r="H43" s="35"/>
      <c r="I43" s="131"/>
      <c r="J43" s="14">
        <f t="shared" si="9"/>
        <v>0</v>
      </c>
      <c r="K43" s="171"/>
      <c r="L43" s="39">
        <f t="shared" si="11"/>
        <v>0</v>
      </c>
      <c r="N43" s="8"/>
      <c r="U43"/>
      <c r="V43"/>
      <c r="W43"/>
      <c r="X43"/>
    </row>
    <row r="44" spans="1:24">
      <c r="A44" s="129"/>
      <c r="B44" s="13">
        <v>8</v>
      </c>
      <c r="C44" s="13"/>
      <c r="D44" s="14"/>
      <c r="E44" s="14"/>
      <c r="F44" s="14"/>
      <c r="G44" s="14">
        <f t="shared" si="10"/>
        <v>0</v>
      </c>
      <c r="H44" s="35"/>
      <c r="I44" s="131"/>
      <c r="J44" s="14">
        <f t="shared" si="9"/>
        <v>0</v>
      </c>
      <c r="K44" s="171"/>
      <c r="L44" s="39">
        <f t="shared" si="11"/>
        <v>0</v>
      </c>
      <c r="N44" s="8"/>
      <c r="U44"/>
      <c r="V44"/>
      <c r="W44"/>
      <c r="X44"/>
    </row>
    <row r="45" spans="1:24">
      <c r="A45" s="129"/>
      <c r="B45" s="13">
        <v>9</v>
      </c>
      <c r="C45" s="13"/>
      <c r="D45" s="14"/>
      <c r="E45" s="14"/>
      <c r="F45" s="14"/>
      <c r="G45" s="14">
        <f t="shared" si="10"/>
        <v>0</v>
      </c>
      <c r="H45" s="35"/>
      <c r="I45" s="131"/>
      <c r="J45" s="14">
        <f t="shared" si="9"/>
        <v>0</v>
      </c>
      <c r="K45" s="171"/>
      <c r="L45" s="39">
        <f t="shared" si="11"/>
        <v>0</v>
      </c>
      <c r="N45" s="8"/>
      <c r="U45"/>
      <c r="V45"/>
      <c r="W45"/>
      <c r="X45"/>
    </row>
    <row r="46" spans="1:24">
      <c r="A46" s="129"/>
      <c r="B46" s="13">
        <v>10</v>
      </c>
      <c r="C46" s="13"/>
      <c r="D46" s="14"/>
      <c r="E46" s="14"/>
      <c r="F46" s="14"/>
      <c r="G46" s="14">
        <f t="shared" si="10"/>
        <v>0</v>
      </c>
      <c r="H46" s="35"/>
      <c r="I46" s="131"/>
      <c r="J46" s="14">
        <f t="shared" si="9"/>
        <v>0</v>
      </c>
      <c r="K46" s="171"/>
      <c r="L46" s="39">
        <f t="shared" si="11"/>
        <v>0</v>
      </c>
      <c r="N46" s="8"/>
      <c r="U46"/>
      <c r="V46"/>
      <c r="W46"/>
      <c r="X46"/>
    </row>
    <row r="47" spans="1:24">
      <c r="A47" s="129"/>
      <c r="B47" s="13">
        <v>11</v>
      </c>
      <c r="C47" s="13"/>
      <c r="D47" s="14"/>
      <c r="E47" s="14"/>
      <c r="F47" s="14"/>
      <c r="G47" s="14">
        <f t="shared" si="10"/>
        <v>0</v>
      </c>
      <c r="H47" s="35"/>
      <c r="I47" s="131"/>
      <c r="J47" s="14">
        <f t="shared" si="9"/>
        <v>0</v>
      </c>
      <c r="K47" s="171"/>
      <c r="L47" s="39">
        <f t="shared" si="11"/>
        <v>0</v>
      </c>
      <c r="N47" s="8"/>
      <c r="U47"/>
      <c r="V47"/>
      <c r="W47"/>
      <c r="X47"/>
    </row>
    <row r="48" spans="1:24">
      <c r="A48" s="129"/>
      <c r="B48" s="13">
        <v>12</v>
      </c>
      <c r="C48" s="13"/>
      <c r="D48" s="14"/>
      <c r="E48" s="14"/>
      <c r="F48" s="14"/>
      <c r="G48" s="14">
        <f t="shared" si="10"/>
        <v>0</v>
      </c>
      <c r="H48" s="35"/>
      <c r="I48" s="131"/>
      <c r="J48" s="14">
        <f t="shared" si="9"/>
        <v>0</v>
      </c>
      <c r="K48" s="171"/>
      <c r="L48" s="39">
        <f t="shared" si="11"/>
        <v>0</v>
      </c>
      <c r="N48" s="8"/>
      <c r="U48"/>
      <c r="V48"/>
      <c r="W48"/>
      <c r="X48"/>
    </row>
    <row r="49" spans="1:24">
      <c r="A49" s="129"/>
      <c r="B49" s="13">
        <v>13</v>
      </c>
      <c r="C49" s="13"/>
      <c r="D49" s="14"/>
      <c r="E49" s="14"/>
      <c r="F49" s="14"/>
      <c r="G49" s="14">
        <f t="shared" si="10"/>
        <v>0</v>
      </c>
      <c r="H49" s="35"/>
      <c r="I49" s="131"/>
      <c r="J49" s="14">
        <f t="shared" si="9"/>
        <v>0</v>
      </c>
      <c r="K49" s="171"/>
      <c r="L49" s="39">
        <f t="shared" si="11"/>
        <v>0</v>
      </c>
      <c r="N49" s="8"/>
      <c r="U49"/>
      <c r="V49"/>
      <c r="W49"/>
      <c r="X49"/>
    </row>
    <row r="50" spans="1:24">
      <c r="A50" s="129"/>
      <c r="B50" s="13">
        <v>14</v>
      </c>
      <c r="C50" s="13"/>
      <c r="D50" s="14"/>
      <c r="E50" s="14"/>
      <c r="F50" s="14"/>
      <c r="G50" s="14">
        <f t="shared" si="10"/>
        <v>0</v>
      </c>
      <c r="H50" s="36"/>
      <c r="I50" s="132"/>
      <c r="J50" s="14">
        <f t="shared" si="9"/>
        <v>0</v>
      </c>
      <c r="K50" s="172"/>
      <c r="L50" s="39">
        <f t="shared" si="11"/>
        <v>0</v>
      </c>
      <c r="N50" s="8"/>
      <c r="U50"/>
      <c r="V50"/>
      <c r="W50"/>
      <c r="X50"/>
    </row>
    <row r="51" spans="1:24">
      <c r="N51" s="8"/>
      <c r="U51"/>
      <c r="V51"/>
      <c r="W51"/>
      <c r="X51"/>
    </row>
    <row r="52" spans="1:24">
      <c r="N52" s="8"/>
      <c r="U52"/>
      <c r="V52"/>
      <c r="W52"/>
      <c r="X52"/>
    </row>
    <row r="53" spans="1:24">
      <c r="N53" s="8"/>
      <c r="U53"/>
      <c r="V53"/>
      <c r="W53"/>
      <c r="X53"/>
    </row>
    <row r="54" spans="1:24">
      <c r="N54" s="8"/>
      <c r="U54"/>
      <c r="V54"/>
      <c r="W54"/>
      <c r="X54"/>
    </row>
    <row r="55" spans="1:24">
      <c r="N55" s="8"/>
      <c r="U55"/>
      <c r="V55"/>
      <c r="W55"/>
      <c r="X55"/>
    </row>
    <row r="56" spans="1:24">
      <c r="N56" s="8"/>
      <c r="U56"/>
      <c r="V56"/>
      <c r="W56"/>
      <c r="X56"/>
    </row>
    <row r="57" spans="1:24">
      <c r="N57" s="8"/>
      <c r="U57"/>
      <c r="V57"/>
      <c r="W57"/>
      <c r="X57"/>
    </row>
    <row r="58" spans="1:24">
      <c r="N58" s="8"/>
      <c r="U58"/>
      <c r="V58"/>
      <c r="W58"/>
      <c r="X58"/>
    </row>
    <row r="59" spans="1:24">
      <c r="A59" s="114" t="s">
        <v>117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N59" s="8"/>
      <c r="U59"/>
      <c r="V59"/>
      <c r="W59"/>
      <c r="X59"/>
    </row>
    <row r="60" spans="1:24">
      <c r="A60" s="9"/>
      <c r="B60" s="10"/>
      <c r="C60" s="10"/>
      <c r="D60" s="184" t="s">
        <v>62</v>
      </c>
      <c r="E60" s="154"/>
      <c r="F60" s="154"/>
      <c r="G60" s="155"/>
      <c r="H60" s="10"/>
      <c r="I60" s="10"/>
      <c r="J60" s="10"/>
      <c r="K60" s="10"/>
      <c r="L60" s="19"/>
      <c r="M60" s="7"/>
      <c r="N60" s="8"/>
      <c r="U60"/>
      <c r="V60"/>
      <c r="W60"/>
      <c r="X60"/>
    </row>
    <row r="61" spans="1:24" ht="15" customHeight="1">
      <c r="A61" s="140" t="s">
        <v>51</v>
      </c>
      <c r="B61" s="136" t="s">
        <v>26</v>
      </c>
      <c r="C61" s="137"/>
      <c r="D61" s="156" t="s">
        <v>3</v>
      </c>
      <c r="E61" s="157"/>
      <c r="F61" s="158"/>
      <c r="G61" s="22" t="s">
        <v>4</v>
      </c>
      <c r="H61" s="10"/>
      <c r="I61" s="159" t="s">
        <v>34</v>
      </c>
      <c r="J61" s="144" t="s">
        <v>131</v>
      </c>
      <c r="K61" s="147" t="s">
        <v>113</v>
      </c>
      <c r="L61" s="140" t="s">
        <v>126</v>
      </c>
      <c r="M61" s="8"/>
      <c r="N61" s="8"/>
      <c r="U61"/>
      <c r="V61"/>
      <c r="W61"/>
      <c r="X61"/>
    </row>
    <row r="62" spans="1:24">
      <c r="A62" s="134"/>
      <c r="B62" s="138"/>
      <c r="C62" s="139"/>
      <c r="D62" s="156" t="s">
        <v>11</v>
      </c>
      <c r="E62" s="157"/>
      <c r="F62" s="158"/>
      <c r="G62" s="23" t="s">
        <v>9</v>
      </c>
      <c r="H62" s="10"/>
      <c r="I62" s="159"/>
      <c r="J62" s="144"/>
      <c r="K62" s="148"/>
      <c r="L62" s="141"/>
      <c r="M62" s="8"/>
      <c r="N62" s="8"/>
      <c r="U62"/>
      <c r="V62"/>
      <c r="W62"/>
      <c r="X62"/>
    </row>
    <row r="63" spans="1:24" ht="84.75" customHeight="1">
      <c r="A63" s="135"/>
      <c r="B63" s="11" t="s">
        <v>27</v>
      </c>
      <c r="C63" s="28" t="s">
        <v>28</v>
      </c>
      <c r="D63" s="22" t="s">
        <v>0</v>
      </c>
      <c r="E63" s="22" t="s">
        <v>1</v>
      </c>
      <c r="F63" s="32" t="s">
        <v>2</v>
      </c>
      <c r="G63" s="99" t="s">
        <v>112</v>
      </c>
      <c r="H63" s="12"/>
      <c r="I63" s="159"/>
      <c r="J63" s="105" t="s">
        <v>124</v>
      </c>
      <c r="K63" s="149"/>
      <c r="L63" s="142"/>
      <c r="N63" s="8"/>
      <c r="U63"/>
      <c r="V63"/>
      <c r="W63"/>
      <c r="X63"/>
    </row>
    <row r="64" spans="1:24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9"/>
      <c r="N64" s="8"/>
      <c r="U64"/>
      <c r="V64"/>
      <c r="W64"/>
      <c r="X64"/>
    </row>
    <row r="65" spans="1:24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9"/>
      <c r="N65" s="8"/>
      <c r="U65"/>
      <c r="V65"/>
      <c r="W65"/>
      <c r="X65"/>
    </row>
    <row r="66" spans="1:24">
      <c r="A66" s="160" t="s">
        <v>61</v>
      </c>
      <c r="B66" s="13">
        <v>1</v>
      </c>
      <c r="C66" s="13"/>
      <c r="D66" s="14">
        <v>1</v>
      </c>
      <c r="E66" s="14"/>
      <c r="F66" s="14"/>
      <c r="G66" s="14">
        <f>SUM(D66:F66)/3</f>
        <v>0.33333333333333331</v>
      </c>
      <c r="H66" s="10"/>
      <c r="I66" s="130">
        <f>MAXA(G66:G79,G66:G79)</f>
        <v>0.33333333333333331</v>
      </c>
      <c r="J66" s="14">
        <f>SUM(G66/I$66)</f>
        <v>1</v>
      </c>
      <c r="K66" s="164">
        <v>6</v>
      </c>
      <c r="L66" s="38">
        <f>SUM(J66*K$66)</f>
        <v>6</v>
      </c>
      <c r="M66" s="2"/>
      <c r="N66" s="8"/>
      <c r="U66"/>
      <c r="V66"/>
      <c r="W66"/>
      <c r="X66"/>
    </row>
    <row r="67" spans="1:24">
      <c r="A67" s="129"/>
      <c r="B67" s="13">
        <v>2</v>
      </c>
      <c r="C67" s="13"/>
      <c r="D67" s="14"/>
      <c r="E67" s="14"/>
      <c r="F67" s="14"/>
      <c r="G67" s="14">
        <f t="shared" ref="G67:G79" si="12">SUM(D67:F67)/3</f>
        <v>0</v>
      </c>
      <c r="H67" s="10"/>
      <c r="I67" s="131"/>
      <c r="J67" s="14">
        <f t="shared" ref="J67:J79" si="13">SUM(G67/I$66)</f>
        <v>0</v>
      </c>
      <c r="K67" s="165"/>
      <c r="L67" s="38">
        <f t="shared" ref="L67:L79" si="14">SUM(J67*K$66)</f>
        <v>0</v>
      </c>
      <c r="M67" s="2"/>
      <c r="N67" s="8"/>
      <c r="U67"/>
      <c r="V67"/>
      <c r="W67"/>
      <c r="X67"/>
    </row>
    <row r="68" spans="1:24">
      <c r="A68" s="129"/>
      <c r="B68" s="13">
        <v>3</v>
      </c>
      <c r="C68" s="13"/>
      <c r="D68" s="14"/>
      <c r="E68" s="14"/>
      <c r="F68" s="14"/>
      <c r="G68" s="14">
        <f t="shared" si="12"/>
        <v>0</v>
      </c>
      <c r="H68" s="10"/>
      <c r="I68" s="131"/>
      <c r="J68" s="14">
        <f t="shared" si="13"/>
        <v>0</v>
      </c>
      <c r="K68" s="165"/>
      <c r="L68" s="38">
        <f t="shared" si="14"/>
        <v>0</v>
      </c>
      <c r="M68" s="2"/>
      <c r="N68" s="8"/>
      <c r="U68"/>
      <c r="V68"/>
      <c r="W68"/>
      <c r="X68"/>
    </row>
    <row r="69" spans="1:24">
      <c r="A69" s="129"/>
      <c r="B69" s="13">
        <v>4</v>
      </c>
      <c r="C69" s="13"/>
      <c r="D69" s="14"/>
      <c r="E69" s="14"/>
      <c r="F69" s="14"/>
      <c r="G69" s="14">
        <f t="shared" si="12"/>
        <v>0</v>
      </c>
      <c r="H69" s="10"/>
      <c r="I69" s="131"/>
      <c r="J69" s="14">
        <f t="shared" si="13"/>
        <v>0</v>
      </c>
      <c r="K69" s="165"/>
      <c r="L69" s="38">
        <f t="shared" si="14"/>
        <v>0</v>
      </c>
      <c r="M69" s="2"/>
      <c r="N69" s="8"/>
      <c r="U69"/>
      <c r="V69"/>
      <c r="W69"/>
      <c r="X69"/>
    </row>
    <row r="70" spans="1:24">
      <c r="A70" s="129"/>
      <c r="B70" s="13">
        <v>5</v>
      </c>
      <c r="C70" s="13"/>
      <c r="D70" s="14"/>
      <c r="E70" s="14"/>
      <c r="F70" s="14"/>
      <c r="G70" s="14">
        <f t="shared" si="12"/>
        <v>0</v>
      </c>
      <c r="H70" s="10"/>
      <c r="I70" s="131"/>
      <c r="J70" s="14">
        <f t="shared" si="13"/>
        <v>0</v>
      </c>
      <c r="K70" s="165"/>
      <c r="L70" s="38">
        <f t="shared" si="14"/>
        <v>0</v>
      </c>
      <c r="M70" s="2"/>
      <c r="N70" s="8"/>
      <c r="U70"/>
      <c r="V70"/>
      <c r="W70"/>
      <c r="X70"/>
    </row>
    <row r="71" spans="1:24">
      <c r="A71" s="129"/>
      <c r="B71" s="13">
        <v>6</v>
      </c>
      <c r="C71" s="13"/>
      <c r="D71" s="14"/>
      <c r="E71" s="14"/>
      <c r="F71" s="14"/>
      <c r="G71" s="14">
        <f t="shared" si="12"/>
        <v>0</v>
      </c>
      <c r="H71" s="10"/>
      <c r="I71" s="131"/>
      <c r="J71" s="14">
        <f t="shared" si="13"/>
        <v>0</v>
      </c>
      <c r="K71" s="165"/>
      <c r="L71" s="38">
        <f t="shared" si="14"/>
        <v>0</v>
      </c>
      <c r="M71" s="2"/>
      <c r="N71" s="8"/>
      <c r="U71"/>
      <c r="V71"/>
      <c r="W71"/>
      <c r="X71"/>
    </row>
    <row r="72" spans="1:24">
      <c r="A72" s="129"/>
      <c r="B72" s="13">
        <v>7</v>
      </c>
      <c r="C72" s="13"/>
      <c r="D72" s="14"/>
      <c r="E72" s="14"/>
      <c r="F72" s="14"/>
      <c r="G72" s="14">
        <f t="shared" si="12"/>
        <v>0</v>
      </c>
      <c r="H72" s="10"/>
      <c r="I72" s="131"/>
      <c r="J72" s="14">
        <f t="shared" si="13"/>
        <v>0</v>
      </c>
      <c r="K72" s="165"/>
      <c r="L72" s="38">
        <f t="shared" si="14"/>
        <v>0</v>
      </c>
      <c r="M72" s="2"/>
      <c r="N72" s="8"/>
      <c r="U72"/>
      <c r="V72"/>
      <c r="W72"/>
      <c r="X72"/>
    </row>
    <row r="73" spans="1:24">
      <c r="A73" s="129"/>
      <c r="B73" s="13">
        <v>8</v>
      </c>
      <c r="C73" s="13"/>
      <c r="D73" s="14"/>
      <c r="E73" s="14"/>
      <c r="F73" s="14"/>
      <c r="G73" s="14">
        <f t="shared" si="12"/>
        <v>0</v>
      </c>
      <c r="H73" s="10"/>
      <c r="I73" s="131"/>
      <c r="J73" s="14">
        <f t="shared" si="13"/>
        <v>0</v>
      </c>
      <c r="K73" s="165"/>
      <c r="L73" s="38">
        <f t="shared" si="14"/>
        <v>0</v>
      </c>
      <c r="M73" s="2"/>
      <c r="N73" s="8"/>
      <c r="U73"/>
      <c r="V73"/>
      <c r="W73"/>
      <c r="X73"/>
    </row>
    <row r="74" spans="1:24">
      <c r="A74" s="129"/>
      <c r="B74" s="13">
        <v>9</v>
      </c>
      <c r="C74" s="13"/>
      <c r="D74" s="14"/>
      <c r="E74" s="14"/>
      <c r="F74" s="14"/>
      <c r="G74" s="14">
        <f t="shared" si="12"/>
        <v>0</v>
      </c>
      <c r="H74" s="10"/>
      <c r="I74" s="131"/>
      <c r="J74" s="14">
        <f t="shared" si="13"/>
        <v>0</v>
      </c>
      <c r="K74" s="165"/>
      <c r="L74" s="38">
        <f t="shared" si="14"/>
        <v>0</v>
      </c>
      <c r="M74" s="2"/>
      <c r="N74" s="8"/>
      <c r="U74"/>
      <c r="V74"/>
      <c r="W74"/>
      <c r="X74"/>
    </row>
    <row r="75" spans="1:24">
      <c r="A75" s="129"/>
      <c r="B75" s="13">
        <v>10</v>
      </c>
      <c r="C75" s="13"/>
      <c r="D75" s="14"/>
      <c r="E75" s="14"/>
      <c r="F75" s="14"/>
      <c r="G75" s="14">
        <f t="shared" si="12"/>
        <v>0</v>
      </c>
      <c r="H75" s="10"/>
      <c r="I75" s="131"/>
      <c r="J75" s="14">
        <f t="shared" si="13"/>
        <v>0</v>
      </c>
      <c r="K75" s="165"/>
      <c r="L75" s="38">
        <f t="shared" si="14"/>
        <v>0</v>
      </c>
      <c r="M75" s="2"/>
      <c r="N75" s="8"/>
      <c r="U75"/>
      <c r="V75"/>
      <c r="W75"/>
      <c r="X75"/>
    </row>
    <row r="76" spans="1:24">
      <c r="A76" s="129"/>
      <c r="B76" s="13">
        <v>11</v>
      </c>
      <c r="C76" s="13"/>
      <c r="D76" s="14"/>
      <c r="E76" s="14"/>
      <c r="F76" s="14"/>
      <c r="G76" s="14">
        <f t="shared" si="12"/>
        <v>0</v>
      </c>
      <c r="H76" s="10"/>
      <c r="I76" s="131"/>
      <c r="J76" s="14">
        <f t="shared" si="13"/>
        <v>0</v>
      </c>
      <c r="K76" s="165"/>
      <c r="L76" s="38">
        <f t="shared" si="14"/>
        <v>0</v>
      </c>
      <c r="M76" s="2"/>
      <c r="N76" s="8"/>
      <c r="U76"/>
      <c r="V76"/>
      <c r="W76"/>
      <c r="X76"/>
    </row>
    <row r="77" spans="1:24">
      <c r="A77" s="129"/>
      <c r="B77" s="13">
        <v>12</v>
      </c>
      <c r="C77" s="13"/>
      <c r="D77" s="14"/>
      <c r="E77" s="14"/>
      <c r="F77" s="14"/>
      <c r="G77" s="14">
        <f t="shared" si="12"/>
        <v>0</v>
      </c>
      <c r="H77" s="10"/>
      <c r="I77" s="131"/>
      <c r="J77" s="14">
        <f t="shared" si="13"/>
        <v>0</v>
      </c>
      <c r="K77" s="165"/>
      <c r="L77" s="38">
        <f t="shared" si="14"/>
        <v>0</v>
      </c>
      <c r="M77" s="2"/>
      <c r="N77" s="8"/>
      <c r="U77"/>
      <c r="V77"/>
      <c r="W77"/>
      <c r="X77"/>
    </row>
    <row r="78" spans="1:24">
      <c r="A78" s="129"/>
      <c r="B78" s="13">
        <v>13</v>
      </c>
      <c r="C78" s="13"/>
      <c r="D78" s="14"/>
      <c r="E78" s="14"/>
      <c r="F78" s="14"/>
      <c r="G78" s="14">
        <f t="shared" si="12"/>
        <v>0</v>
      </c>
      <c r="H78" s="10"/>
      <c r="I78" s="131"/>
      <c r="J78" s="14">
        <f t="shared" si="13"/>
        <v>0</v>
      </c>
      <c r="K78" s="165"/>
      <c r="L78" s="38">
        <f t="shared" si="14"/>
        <v>0</v>
      </c>
      <c r="M78" s="2"/>
      <c r="N78" s="8"/>
      <c r="U78"/>
      <c r="V78"/>
      <c r="W78"/>
      <c r="X78"/>
    </row>
    <row r="79" spans="1:24">
      <c r="A79" s="129"/>
      <c r="B79" s="13">
        <v>14</v>
      </c>
      <c r="C79" s="13"/>
      <c r="D79" s="14"/>
      <c r="E79" s="14"/>
      <c r="F79" s="14"/>
      <c r="G79" s="14">
        <f t="shared" si="12"/>
        <v>0</v>
      </c>
      <c r="H79" s="12"/>
      <c r="I79" s="132"/>
      <c r="J79" s="14">
        <f t="shared" si="13"/>
        <v>0</v>
      </c>
      <c r="K79" s="166"/>
      <c r="L79" s="38">
        <f t="shared" si="14"/>
        <v>0</v>
      </c>
      <c r="M79" s="2"/>
      <c r="N79" s="8"/>
      <c r="U79"/>
      <c r="V79"/>
      <c r="W79"/>
      <c r="X79"/>
    </row>
    <row r="80" spans="1:24">
      <c r="N80" s="8"/>
      <c r="U80"/>
      <c r="V80"/>
      <c r="W80"/>
      <c r="X80"/>
    </row>
    <row r="81" spans="14:24">
      <c r="N81" s="8"/>
      <c r="U81"/>
      <c r="V81"/>
      <c r="W81"/>
      <c r="X81"/>
    </row>
    <row r="82" spans="14:24">
      <c r="N82" s="8"/>
      <c r="U82"/>
      <c r="V82"/>
      <c r="W82"/>
      <c r="X82"/>
    </row>
    <row r="83" spans="14:24">
      <c r="N83" s="8"/>
      <c r="U83"/>
      <c r="V83"/>
      <c r="W83"/>
      <c r="X83"/>
    </row>
    <row r="84" spans="14:24">
      <c r="N84" s="8"/>
      <c r="U84"/>
      <c r="V84"/>
      <c r="W84"/>
      <c r="X84"/>
    </row>
    <row r="85" spans="14:24">
      <c r="N85" s="8"/>
      <c r="U85"/>
      <c r="V85"/>
      <c r="W85"/>
      <c r="X85"/>
    </row>
    <row r="86" spans="14:24">
      <c r="N86" s="8"/>
      <c r="U86"/>
      <c r="V86"/>
      <c r="W86"/>
      <c r="X86"/>
    </row>
    <row r="87" spans="14:24">
      <c r="N87" s="8"/>
      <c r="U87"/>
      <c r="V87"/>
      <c r="W87"/>
      <c r="X87"/>
    </row>
    <row r="88" spans="14:24">
      <c r="N88" s="8"/>
      <c r="U88"/>
      <c r="V88"/>
      <c r="W88"/>
      <c r="X88"/>
    </row>
    <row r="89" spans="14:24">
      <c r="N89" s="8"/>
      <c r="U89"/>
      <c r="V89"/>
      <c r="W89"/>
      <c r="X89"/>
    </row>
    <row r="90" spans="14:24">
      <c r="N90" s="8"/>
      <c r="U90"/>
      <c r="V90"/>
      <c r="W90"/>
      <c r="X90"/>
    </row>
    <row r="91" spans="14:24">
      <c r="N91" s="8"/>
      <c r="U91"/>
      <c r="V91"/>
      <c r="W91"/>
      <c r="X91"/>
    </row>
    <row r="92" spans="14:24">
      <c r="U92"/>
      <c r="V92"/>
      <c r="W92"/>
      <c r="X92"/>
    </row>
    <row r="93" spans="14:24">
      <c r="U93"/>
      <c r="V93"/>
      <c r="W93"/>
      <c r="X93"/>
    </row>
    <row r="94" spans="14:24">
      <c r="U94"/>
      <c r="V94"/>
      <c r="W94"/>
      <c r="X94"/>
    </row>
    <row r="95" spans="14:24">
      <c r="U95"/>
      <c r="V95"/>
      <c r="W95"/>
      <c r="X95"/>
    </row>
    <row r="96" spans="14:24">
      <c r="U96"/>
      <c r="V96"/>
      <c r="W96"/>
      <c r="X96"/>
    </row>
    <row r="97" spans="21:24">
      <c r="U97"/>
      <c r="V97"/>
      <c r="W97"/>
      <c r="X97"/>
    </row>
    <row r="98" spans="21:24">
      <c r="U98"/>
      <c r="V98"/>
      <c r="W98"/>
      <c r="X98"/>
    </row>
    <row r="99" spans="21:24">
      <c r="U99"/>
      <c r="V99"/>
      <c r="W99"/>
      <c r="X99"/>
    </row>
    <row r="100" spans="21:24">
      <c r="U100"/>
      <c r="V100"/>
      <c r="W100"/>
      <c r="X100"/>
    </row>
    <row r="101" spans="21:24">
      <c r="U101"/>
      <c r="V101"/>
      <c r="W101"/>
      <c r="X101"/>
    </row>
    <row r="102" spans="21:24">
      <c r="U102"/>
      <c r="V102"/>
      <c r="W102"/>
      <c r="X102"/>
    </row>
    <row r="103" spans="21:24">
      <c r="U103"/>
      <c r="V103"/>
      <c r="W103"/>
      <c r="X103"/>
    </row>
    <row r="104" spans="21:24">
      <c r="U104"/>
      <c r="V104"/>
      <c r="W104"/>
      <c r="X104"/>
    </row>
    <row r="105" spans="21:24">
      <c r="U105"/>
      <c r="V105"/>
      <c r="W105"/>
      <c r="X105"/>
    </row>
    <row r="106" spans="21:24">
      <c r="U106"/>
      <c r="V106"/>
      <c r="W106"/>
      <c r="X106"/>
    </row>
    <row r="107" spans="21:24">
      <c r="U107"/>
      <c r="V107"/>
      <c r="W107"/>
      <c r="X107"/>
    </row>
    <row r="108" spans="21:24">
      <c r="U108"/>
      <c r="V108"/>
      <c r="W108"/>
      <c r="X108"/>
    </row>
    <row r="109" spans="21:24">
      <c r="U109"/>
      <c r="V109"/>
      <c r="W109"/>
      <c r="X109"/>
    </row>
    <row r="110" spans="21:24">
      <c r="U110"/>
      <c r="V110"/>
      <c r="W110"/>
      <c r="X110"/>
    </row>
    <row r="111" spans="21:24">
      <c r="U111"/>
      <c r="V111"/>
      <c r="W111"/>
      <c r="X111"/>
    </row>
    <row r="112" spans="21:24">
      <c r="U112"/>
      <c r="V112"/>
      <c r="W112"/>
      <c r="X112"/>
    </row>
    <row r="113" spans="21:24">
      <c r="U113"/>
      <c r="V113"/>
      <c r="W113"/>
      <c r="X113"/>
    </row>
    <row r="114" spans="21:24">
      <c r="U114"/>
      <c r="V114"/>
      <c r="W114"/>
      <c r="X114"/>
    </row>
    <row r="115" spans="21:24">
      <c r="U115"/>
      <c r="V115"/>
      <c r="W115"/>
      <c r="X115"/>
    </row>
    <row r="116" spans="21:24">
      <c r="U116"/>
      <c r="V116"/>
      <c r="W116"/>
      <c r="X116"/>
    </row>
    <row r="117" spans="21:24">
      <c r="U117"/>
      <c r="V117"/>
      <c r="W117"/>
      <c r="X117"/>
    </row>
    <row r="118" spans="21:24">
      <c r="U118"/>
      <c r="V118"/>
      <c r="W118"/>
      <c r="X118"/>
    </row>
    <row r="119" spans="21:24">
      <c r="U119"/>
      <c r="V119"/>
      <c r="W119"/>
      <c r="X119"/>
    </row>
    <row r="120" spans="21:24">
      <c r="U120"/>
      <c r="V120"/>
      <c r="W120"/>
      <c r="X120"/>
    </row>
    <row r="121" spans="21:24">
      <c r="U121"/>
      <c r="V121"/>
      <c r="W121"/>
      <c r="X121"/>
    </row>
    <row r="122" spans="21:24">
      <c r="U122"/>
      <c r="V122"/>
      <c r="W122"/>
      <c r="X122"/>
    </row>
    <row r="123" spans="21:24">
      <c r="U123"/>
      <c r="V123"/>
      <c r="W123"/>
      <c r="X123"/>
    </row>
    <row r="124" spans="21:24">
      <c r="U124"/>
      <c r="V124"/>
      <c r="W124"/>
      <c r="X124"/>
    </row>
    <row r="125" spans="21:24">
      <c r="U125"/>
      <c r="V125"/>
      <c r="W125"/>
      <c r="X125"/>
    </row>
    <row r="126" spans="21:24">
      <c r="U126"/>
      <c r="V126"/>
      <c r="W126"/>
      <c r="X126"/>
    </row>
    <row r="127" spans="21:24">
      <c r="U127"/>
      <c r="V127"/>
      <c r="W127"/>
      <c r="X127"/>
    </row>
    <row r="128" spans="21:24">
      <c r="U128"/>
      <c r="V128"/>
      <c r="W128"/>
      <c r="X128"/>
    </row>
    <row r="129" spans="21:24">
      <c r="U129"/>
      <c r="V129"/>
      <c r="W129"/>
      <c r="X129"/>
    </row>
    <row r="130" spans="21:24">
      <c r="U130"/>
      <c r="V130"/>
      <c r="W130"/>
      <c r="X130"/>
    </row>
    <row r="131" spans="21:24">
      <c r="U131"/>
      <c r="V131"/>
      <c r="W131"/>
      <c r="X131"/>
    </row>
    <row r="132" spans="21:24">
      <c r="U132"/>
      <c r="V132"/>
      <c r="W132"/>
      <c r="X132"/>
    </row>
    <row r="133" spans="21:24">
      <c r="U133"/>
      <c r="V133"/>
      <c r="W133"/>
      <c r="X133"/>
    </row>
    <row r="134" spans="21:24">
      <c r="U134"/>
      <c r="V134"/>
      <c r="W134"/>
      <c r="X134"/>
    </row>
    <row r="135" spans="21:24">
      <c r="U135"/>
      <c r="V135"/>
      <c r="W135"/>
      <c r="X135"/>
    </row>
    <row r="136" spans="21:24">
      <c r="U136"/>
      <c r="V136"/>
      <c r="W136"/>
      <c r="X136"/>
    </row>
    <row r="137" spans="21:24">
      <c r="U137"/>
      <c r="V137"/>
      <c r="W137"/>
      <c r="X137"/>
    </row>
  </sheetData>
  <mergeCells count="54">
    <mergeCell ref="Z3:Z5"/>
    <mergeCell ref="A3:A5"/>
    <mergeCell ref="A1:L1"/>
    <mergeCell ref="O1:Z1"/>
    <mergeCell ref="D2:G2"/>
    <mergeCell ref="R2:T2"/>
    <mergeCell ref="B3:C4"/>
    <mergeCell ref="D3:F3"/>
    <mergeCell ref="I3:I5"/>
    <mergeCell ref="K3:K5"/>
    <mergeCell ref="L3:L5"/>
    <mergeCell ref="O3:O5"/>
    <mergeCell ref="P3:Q4"/>
    <mergeCell ref="V3:V5"/>
    <mergeCell ref="W3:W5"/>
    <mergeCell ref="X3:X4"/>
    <mergeCell ref="W8:W21"/>
    <mergeCell ref="K32:K34"/>
    <mergeCell ref="Y3:Y5"/>
    <mergeCell ref="D4:F4"/>
    <mergeCell ref="R4:R5"/>
    <mergeCell ref="S4:S5"/>
    <mergeCell ref="T4:T5"/>
    <mergeCell ref="J3:J4"/>
    <mergeCell ref="L61:L63"/>
    <mergeCell ref="D62:F62"/>
    <mergeCell ref="Y8:Y21"/>
    <mergeCell ref="A30:L30"/>
    <mergeCell ref="D31:G31"/>
    <mergeCell ref="A32:A34"/>
    <mergeCell ref="B32:C33"/>
    <mergeCell ref="D32:F32"/>
    <mergeCell ref="I32:I34"/>
    <mergeCell ref="A8:A21"/>
    <mergeCell ref="L32:L34"/>
    <mergeCell ref="D33:F33"/>
    <mergeCell ref="I8:I21"/>
    <mergeCell ref="K8:K21"/>
    <mergeCell ref="O8:O21"/>
    <mergeCell ref="J32:J33"/>
    <mergeCell ref="A66:A79"/>
    <mergeCell ref="I66:I79"/>
    <mergeCell ref="K66:K79"/>
    <mergeCell ref="J61:J62"/>
    <mergeCell ref="A61:A63"/>
    <mergeCell ref="B61:C62"/>
    <mergeCell ref="D61:F61"/>
    <mergeCell ref="I61:I63"/>
    <mergeCell ref="K61:K63"/>
    <mergeCell ref="D60:G60"/>
    <mergeCell ref="A59:L59"/>
    <mergeCell ref="A37:A50"/>
    <mergeCell ref="I37:I50"/>
    <mergeCell ref="K37:K50"/>
  </mergeCells>
  <pageMargins left="0.67" right="0.19" top="0.74803149606299213" bottom="0.74803149606299213" header="0.31496062992125984" footer="0.31496062992125984"/>
  <pageSetup paperSize="9" orientation="landscape" r:id="rId1"/>
  <ignoredErrors>
    <ignoredError sqref="A9:Z23 A8:C8 E8:Z8 A38:M60 A37:C37 E37:M37 A67:M79 A66:C66 E66:M66 A24:M31 A34:M36 A32:I33 K32:M33 A63:M65 A61:I62 K61:M62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A187"/>
  <sheetViews>
    <sheetView zoomScale="75" zoomScaleNormal="75" workbookViewId="0">
      <selection activeCell="D38" sqref="D38"/>
    </sheetView>
  </sheetViews>
  <sheetFormatPr defaultRowHeight="15"/>
  <cols>
    <col min="1" max="1" width="17.28515625" customWidth="1"/>
    <col min="2" max="2" width="5.85546875" bestFit="1" customWidth="1"/>
    <col min="3" max="3" width="34.42578125" customWidth="1"/>
    <col min="4" max="7" width="7.140625" style="1" customWidth="1"/>
    <col min="8" max="8" width="0.7109375" customWidth="1"/>
    <col min="9" max="9" width="7.7109375" customWidth="1"/>
    <col min="10" max="10" width="11" customWidth="1"/>
    <col min="11" max="11" width="11.7109375" customWidth="1"/>
    <col min="12" max="12" width="13.28515625" bestFit="1" customWidth="1"/>
    <col min="13" max="13" width="1.7109375" customWidth="1"/>
    <col min="14" max="14" width="4.42578125" customWidth="1"/>
    <col min="15" max="15" width="19.140625" customWidth="1"/>
    <col min="16" max="16" width="5.85546875" customWidth="1"/>
    <col min="17" max="17" width="32.7109375" customWidth="1"/>
    <col min="18" max="20" width="8" bestFit="1" customWidth="1"/>
    <col min="21" max="21" width="0.5703125" style="1" customWidth="1"/>
    <col min="22" max="22" width="8.42578125" style="1" customWidth="1"/>
    <col min="23" max="23" width="8.140625" style="1" customWidth="1"/>
    <col min="24" max="24" width="9" style="1" customWidth="1"/>
    <col min="25" max="25" width="9.85546875" customWidth="1"/>
    <col min="26" max="26" width="12.140625" customWidth="1"/>
    <col min="27" max="27" width="5.42578125" bestFit="1" customWidth="1"/>
  </cols>
  <sheetData>
    <row r="1" spans="1:26">
      <c r="A1" s="114" t="s">
        <v>117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O1" s="118" t="s">
        <v>33</v>
      </c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20"/>
    </row>
    <row r="2" spans="1:26">
      <c r="A2" s="9"/>
      <c r="B2" s="10"/>
      <c r="C2" s="10"/>
      <c r="D2" s="183" t="s">
        <v>65</v>
      </c>
      <c r="E2" s="116"/>
      <c r="F2" s="116"/>
      <c r="G2" s="117"/>
      <c r="H2" s="10"/>
      <c r="I2" s="10"/>
      <c r="J2" s="10"/>
      <c r="K2" s="10"/>
      <c r="L2" s="19"/>
      <c r="O2" s="9"/>
      <c r="P2" s="10"/>
      <c r="Q2" s="10"/>
      <c r="R2" s="121" t="s">
        <v>42</v>
      </c>
      <c r="S2" s="121"/>
      <c r="T2" s="121"/>
      <c r="U2" s="10"/>
      <c r="V2" s="10"/>
      <c r="W2" s="10"/>
      <c r="X2" s="10"/>
      <c r="Y2" s="10"/>
      <c r="Z2" s="19"/>
    </row>
    <row r="3" spans="1:26" ht="15" customHeight="1">
      <c r="A3" s="140" t="s">
        <v>68</v>
      </c>
      <c r="B3" s="136" t="s">
        <v>26</v>
      </c>
      <c r="C3" s="137"/>
      <c r="D3" s="115" t="s">
        <v>3</v>
      </c>
      <c r="E3" s="116"/>
      <c r="F3" s="117"/>
      <c r="G3" s="16" t="s">
        <v>4</v>
      </c>
      <c r="H3" s="10"/>
      <c r="I3" s="176" t="s">
        <v>34</v>
      </c>
      <c r="J3" s="144" t="s">
        <v>131</v>
      </c>
      <c r="K3" s="147" t="s">
        <v>113</v>
      </c>
      <c r="L3" s="140" t="s">
        <v>126</v>
      </c>
      <c r="O3" s="133" t="s">
        <v>29</v>
      </c>
      <c r="P3" s="136" t="s">
        <v>26</v>
      </c>
      <c r="Q3" s="137"/>
      <c r="R3" s="44" t="s">
        <v>18</v>
      </c>
      <c r="S3" s="45" t="s">
        <v>19</v>
      </c>
      <c r="T3" s="46" t="s">
        <v>20</v>
      </c>
      <c r="U3" s="10"/>
      <c r="V3" s="140" t="s">
        <v>115</v>
      </c>
      <c r="W3" s="143" t="s">
        <v>34</v>
      </c>
      <c r="X3" s="144" t="s">
        <v>131</v>
      </c>
      <c r="Y3" s="143" t="s">
        <v>35</v>
      </c>
      <c r="Z3" s="140" t="s">
        <v>127</v>
      </c>
    </row>
    <row r="4" spans="1:26" ht="15" customHeight="1">
      <c r="A4" s="134"/>
      <c r="B4" s="138"/>
      <c r="C4" s="139"/>
      <c r="D4" s="115" t="s">
        <v>11</v>
      </c>
      <c r="E4" s="116"/>
      <c r="F4" s="117"/>
      <c r="G4" s="17" t="s">
        <v>9</v>
      </c>
      <c r="H4" s="10"/>
      <c r="I4" s="177"/>
      <c r="J4" s="144"/>
      <c r="K4" s="148"/>
      <c r="L4" s="141"/>
      <c r="O4" s="134"/>
      <c r="P4" s="138"/>
      <c r="Q4" s="139"/>
      <c r="R4" s="145" t="s">
        <v>41</v>
      </c>
      <c r="S4" s="122" t="s">
        <v>41</v>
      </c>
      <c r="T4" s="124" t="s">
        <v>41</v>
      </c>
      <c r="U4" s="10"/>
      <c r="V4" s="141"/>
      <c r="W4" s="141"/>
      <c r="X4" s="144"/>
      <c r="Y4" s="141"/>
      <c r="Z4" s="141"/>
    </row>
    <row r="5" spans="1:26" ht="79.5" customHeight="1">
      <c r="A5" s="135"/>
      <c r="B5" s="11" t="s">
        <v>27</v>
      </c>
      <c r="C5" s="28" t="s">
        <v>28</v>
      </c>
      <c r="D5" s="16" t="s">
        <v>0</v>
      </c>
      <c r="E5" s="16" t="s">
        <v>1</v>
      </c>
      <c r="F5" s="16" t="s">
        <v>2</v>
      </c>
      <c r="G5" s="97" t="s">
        <v>112</v>
      </c>
      <c r="H5" s="12"/>
      <c r="I5" s="178"/>
      <c r="J5" s="105" t="s">
        <v>124</v>
      </c>
      <c r="K5" s="149"/>
      <c r="L5" s="142"/>
      <c r="O5" s="135"/>
      <c r="P5" s="11" t="s">
        <v>27</v>
      </c>
      <c r="Q5" s="28" t="s">
        <v>28</v>
      </c>
      <c r="R5" s="146"/>
      <c r="S5" s="123"/>
      <c r="T5" s="125"/>
      <c r="U5" s="12"/>
      <c r="V5" s="142"/>
      <c r="W5" s="142"/>
      <c r="X5" s="105" t="s">
        <v>124</v>
      </c>
      <c r="Y5" s="142"/>
      <c r="Z5" s="142"/>
    </row>
    <row r="6" spans="1:26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9"/>
      <c r="O6" s="9"/>
      <c r="P6" s="10"/>
      <c r="Q6" s="10"/>
      <c r="R6" s="10"/>
      <c r="S6" s="10"/>
      <c r="T6" s="10"/>
      <c r="U6" s="10"/>
      <c r="V6" s="10"/>
      <c r="W6" s="10"/>
      <c r="X6" s="10"/>
      <c r="Y6" s="10"/>
      <c r="Z6" s="19"/>
    </row>
    <row r="7" spans="1:26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9"/>
      <c r="O7" s="9"/>
      <c r="P7" s="10"/>
      <c r="Q7" s="10"/>
      <c r="R7" s="10"/>
      <c r="S7" s="10"/>
      <c r="T7" s="10"/>
      <c r="U7" s="10"/>
      <c r="V7" s="10"/>
      <c r="W7" s="10"/>
      <c r="X7" s="10"/>
      <c r="Y7" s="10"/>
      <c r="Z7" s="19"/>
    </row>
    <row r="8" spans="1:26">
      <c r="A8" s="160" t="s">
        <v>70</v>
      </c>
      <c r="B8" s="13">
        <v>1</v>
      </c>
      <c r="C8" s="13"/>
      <c r="D8" s="14">
        <v>1</v>
      </c>
      <c r="E8" s="14"/>
      <c r="F8" s="14"/>
      <c r="G8" s="14">
        <f>SUM(D8:F8)/3</f>
        <v>0.33333333333333331</v>
      </c>
      <c r="H8" s="35"/>
      <c r="I8" s="130">
        <f>MAXA(G8:G21,G8:G21)</f>
        <v>0.33333333333333331</v>
      </c>
      <c r="J8" s="14">
        <f>SUM(G8/I$8)</f>
        <v>1</v>
      </c>
      <c r="K8" s="179">
        <v>20</v>
      </c>
      <c r="L8" s="40">
        <f>SUM(J8*K$8)</f>
        <v>20</v>
      </c>
      <c r="O8" s="160" t="s">
        <v>69</v>
      </c>
      <c r="P8" s="13">
        <v>1</v>
      </c>
      <c r="Q8" s="13"/>
      <c r="R8" s="40">
        <f>SUM(L8)</f>
        <v>20</v>
      </c>
      <c r="S8" s="39">
        <f>SUM(L37)</f>
        <v>3</v>
      </c>
      <c r="T8" s="38">
        <f>SUM(L66)</f>
        <v>3</v>
      </c>
      <c r="U8" s="35"/>
      <c r="V8" s="14">
        <f t="shared" ref="V8:V21" si="0">SUM(R8:T8)</f>
        <v>26</v>
      </c>
      <c r="W8" s="130">
        <f>MAXA(V8:V21,V8:V21)</f>
        <v>26</v>
      </c>
      <c r="X8" s="14">
        <f t="shared" ref="X8:X21" si="1">SUM(V8/W$8)</f>
        <v>1</v>
      </c>
      <c r="Y8" s="111">
        <f>SUM(K8,K37,K66)</f>
        <v>26</v>
      </c>
      <c r="Z8" s="15">
        <f t="shared" ref="Z8:Z21" si="2">SUM(X8*Y$8)</f>
        <v>26</v>
      </c>
    </row>
    <row r="9" spans="1:26">
      <c r="A9" s="129"/>
      <c r="B9" s="13">
        <v>2</v>
      </c>
      <c r="C9" s="13"/>
      <c r="D9" s="14"/>
      <c r="E9" s="14"/>
      <c r="F9" s="14"/>
      <c r="G9" s="14">
        <f t="shared" ref="G9:G21" si="3">SUM(D9:F9)/3</f>
        <v>0</v>
      </c>
      <c r="H9" s="35"/>
      <c r="I9" s="131"/>
      <c r="J9" s="14">
        <f t="shared" ref="J9:J21" si="4">SUM(G9/I$8)</f>
        <v>0</v>
      </c>
      <c r="K9" s="180"/>
      <c r="L9" s="40">
        <f t="shared" ref="L9:L21" si="5">SUM(J9*K$8)</f>
        <v>0</v>
      </c>
      <c r="O9" s="129"/>
      <c r="P9" s="13">
        <v>2</v>
      </c>
      <c r="Q9" s="13"/>
      <c r="R9" s="40">
        <f t="shared" ref="R9:R21" si="6">SUM(L9)</f>
        <v>0</v>
      </c>
      <c r="S9" s="39">
        <f t="shared" ref="S9:S21" si="7">SUM(L38)</f>
        <v>0</v>
      </c>
      <c r="T9" s="38">
        <f t="shared" ref="T9:T21" si="8">SUM(L67)</f>
        <v>0</v>
      </c>
      <c r="U9" s="35"/>
      <c r="V9" s="14">
        <f t="shared" si="0"/>
        <v>0</v>
      </c>
      <c r="W9" s="131"/>
      <c r="X9" s="14">
        <f t="shared" si="1"/>
        <v>0</v>
      </c>
      <c r="Y9" s="112"/>
      <c r="Z9" s="15">
        <f t="shared" si="2"/>
        <v>0</v>
      </c>
    </row>
    <row r="10" spans="1:26">
      <c r="A10" s="129"/>
      <c r="B10" s="13">
        <v>3</v>
      </c>
      <c r="C10" s="13"/>
      <c r="D10" s="14"/>
      <c r="E10" s="14"/>
      <c r="F10" s="14"/>
      <c r="G10" s="14">
        <f t="shared" si="3"/>
        <v>0</v>
      </c>
      <c r="H10" s="35"/>
      <c r="I10" s="131"/>
      <c r="J10" s="14">
        <f t="shared" si="4"/>
        <v>0</v>
      </c>
      <c r="K10" s="180"/>
      <c r="L10" s="40">
        <f t="shared" si="5"/>
        <v>0</v>
      </c>
      <c r="O10" s="129"/>
      <c r="P10" s="13">
        <v>3</v>
      </c>
      <c r="Q10" s="13"/>
      <c r="R10" s="40">
        <f t="shared" si="6"/>
        <v>0</v>
      </c>
      <c r="S10" s="39">
        <f t="shared" si="7"/>
        <v>0</v>
      </c>
      <c r="T10" s="38">
        <f t="shared" si="8"/>
        <v>0</v>
      </c>
      <c r="U10" s="35"/>
      <c r="V10" s="14">
        <f t="shared" si="0"/>
        <v>0</v>
      </c>
      <c r="W10" s="131"/>
      <c r="X10" s="14">
        <f t="shared" si="1"/>
        <v>0</v>
      </c>
      <c r="Y10" s="112"/>
      <c r="Z10" s="15">
        <f t="shared" si="2"/>
        <v>0</v>
      </c>
    </row>
    <row r="11" spans="1:26">
      <c r="A11" s="129"/>
      <c r="B11" s="13">
        <v>4</v>
      </c>
      <c r="C11" s="13"/>
      <c r="D11" s="14"/>
      <c r="E11" s="35"/>
      <c r="F11" s="14"/>
      <c r="G11" s="14">
        <f t="shared" si="3"/>
        <v>0</v>
      </c>
      <c r="H11" s="35"/>
      <c r="I11" s="131"/>
      <c r="J11" s="14">
        <f t="shared" si="4"/>
        <v>0</v>
      </c>
      <c r="K11" s="180"/>
      <c r="L11" s="40">
        <f t="shared" si="5"/>
        <v>0</v>
      </c>
      <c r="O11" s="129"/>
      <c r="P11" s="13">
        <v>4</v>
      </c>
      <c r="Q11" s="13"/>
      <c r="R11" s="40">
        <f t="shared" si="6"/>
        <v>0</v>
      </c>
      <c r="S11" s="39">
        <f t="shared" si="7"/>
        <v>0</v>
      </c>
      <c r="T11" s="38">
        <f t="shared" si="8"/>
        <v>0</v>
      </c>
      <c r="U11" s="35"/>
      <c r="V11" s="14">
        <f t="shared" si="0"/>
        <v>0</v>
      </c>
      <c r="W11" s="131"/>
      <c r="X11" s="14">
        <f t="shared" si="1"/>
        <v>0</v>
      </c>
      <c r="Y11" s="112"/>
      <c r="Z11" s="15">
        <f t="shared" si="2"/>
        <v>0</v>
      </c>
    </row>
    <row r="12" spans="1:26">
      <c r="A12" s="129"/>
      <c r="B12" s="13">
        <v>5</v>
      </c>
      <c r="C12" s="13"/>
      <c r="D12" s="14"/>
      <c r="E12" s="14"/>
      <c r="F12" s="14"/>
      <c r="G12" s="14">
        <f t="shared" si="3"/>
        <v>0</v>
      </c>
      <c r="H12" s="35"/>
      <c r="I12" s="131"/>
      <c r="J12" s="14">
        <f t="shared" si="4"/>
        <v>0</v>
      </c>
      <c r="K12" s="180"/>
      <c r="L12" s="40">
        <f t="shared" si="5"/>
        <v>0</v>
      </c>
      <c r="O12" s="129"/>
      <c r="P12" s="13">
        <v>5</v>
      </c>
      <c r="Q12" s="13"/>
      <c r="R12" s="40">
        <f t="shared" si="6"/>
        <v>0</v>
      </c>
      <c r="S12" s="39">
        <f t="shared" si="7"/>
        <v>0</v>
      </c>
      <c r="T12" s="38">
        <f t="shared" si="8"/>
        <v>0</v>
      </c>
      <c r="U12" s="35"/>
      <c r="V12" s="14">
        <f t="shared" si="0"/>
        <v>0</v>
      </c>
      <c r="W12" s="131"/>
      <c r="X12" s="14">
        <f t="shared" si="1"/>
        <v>0</v>
      </c>
      <c r="Y12" s="112"/>
      <c r="Z12" s="15">
        <f t="shared" si="2"/>
        <v>0</v>
      </c>
    </row>
    <row r="13" spans="1:26">
      <c r="A13" s="129"/>
      <c r="B13" s="13">
        <v>6</v>
      </c>
      <c r="C13" s="13"/>
      <c r="D13" s="14"/>
      <c r="E13" s="14"/>
      <c r="F13" s="14"/>
      <c r="G13" s="14">
        <f t="shared" si="3"/>
        <v>0</v>
      </c>
      <c r="H13" s="35"/>
      <c r="I13" s="131"/>
      <c r="J13" s="14">
        <f t="shared" si="4"/>
        <v>0</v>
      </c>
      <c r="K13" s="180"/>
      <c r="L13" s="40">
        <f t="shared" si="5"/>
        <v>0</v>
      </c>
      <c r="O13" s="129"/>
      <c r="P13" s="13">
        <v>6</v>
      </c>
      <c r="Q13" s="13"/>
      <c r="R13" s="40">
        <f t="shared" si="6"/>
        <v>0</v>
      </c>
      <c r="S13" s="39">
        <f t="shared" si="7"/>
        <v>0</v>
      </c>
      <c r="T13" s="38">
        <f t="shared" si="8"/>
        <v>0</v>
      </c>
      <c r="U13" s="35"/>
      <c r="V13" s="14">
        <f t="shared" si="0"/>
        <v>0</v>
      </c>
      <c r="W13" s="131"/>
      <c r="X13" s="14">
        <f t="shared" si="1"/>
        <v>0</v>
      </c>
      <c r="Y13" s="112"/>
      <c r="Z13" s="15">
        <f t="shared" si="2"/>
        <v>0</v>
      </c>
    </row>
    <row r="14" spans="1:26">
      <c r="A14" s="129"/>
      <c r="B14" s="13">
        <v>7</v>
      </c>
      <c r="C14" s="13"/>
      <c r="D14" s="14"/>
      <c r="E14" s="14"/>
      <c r="F14" s="14"/>
      <c r="G14" s="14">
        <f t="shared" si="3"/>
        <v>0</v>
      </c>
      <c r="H14" s="35"/>
      <c r="I14" s="131"/>
      <c r="J14" s="14">
        <f t="shared" si="4"/>
        <v>0</v>
      </c>
      <c r="K14" s="180"/>
      <c r="L14" s="40">
        <f t="shared" si="5"/>
        <v>0</v>
      </c>
      <c r="O14" s="129"/>
      <c r="P14" s="13">
        <v>7</v>
      </c>
      <c r="Q14" s="13"/>
      <c r="R14" s="40">
        <f t="shared" si="6"/>
        <v>0</v>
      </c>
      <c r="S14" s="39">
        <f t="shared" si="7"/>
        <v>0</v>
      </c>
      <c r="T14" s="38">
        <f t="shared" si="8"/>
        <v>0</v>
      </c>
      <c r="U14" s="35"/>
      <c r="V14" s="14">
        <f t="shared" si="0"/>
        <v>0</v>
      </c>
      <c r="W14" s="131"/>
      <c r="X14" s="14">
        <f t="shared" si="1"/>
        <v>0</v>
      </c>
      <c r="Y14" s="112"/>
      <c r="Z14" s="15">
        <f t="shared" si="2"/>
        <v>0</v>
      </c>
    </row>
    <row r="15" spans="1:26">
      <c r="A15" s="129"/>
      <c r="B15" s="13">
        <v>8</v>
      </c>
      <c r="C15" s="13"/>
      <c r="D15" s="14"/>
      <c r="E15" s="14"/>
      <c r="F15" s="14"/>
      <c r="G15" s="14">
        <f t="shared" si="3"/>
        <v>0</v>
      </c>
      <c r="H15" s="35"/>
      <c r="I15" s="131"/>
      <c r="J15" s="14">
        <f t="shared" si="4"/>
        <v>0</v>
      </c>
      <c r="K15" s="180"/>
      <c r="L15" s="40">
        <f t="shared" si="5"/>
        <v>0</v>
      </c>
      <c r="O15" s="129"/>
      <c r="P15" s="13">
        <v>8</v>
      </c>
      <c r="Q15" s="13"/>
      <c r="R15" s="40">
        <f t="shared" si="6"/>
        <v>0</v>
      </c>
      <c r="S15" s="39">
        <f t="shared" si="7"/>
        <v>0</v>
      </c>
      <c r="T15" s="38">
        <f t="shared" si="8"/>
        <v>0</v>
      </c>
      <c r="U15" s="35"/>
      <c r="V15" s="14">
        <f t="shared" si="0"/>
        <v>0</v>
      </c>
      <c r="W15" s="131"/>
      <c r="X15" s="14">
        <f t="shared" si="1"/>
        <v>0</v>
      </c>
      <c r="Y15" s="112"/>
      <c r="Z15" s="15">
        <f t="shared" si="2"/>
        <v>0</v>
      </c>
    </row>
    <row r="16" spans="1:26">
      <c r="A16" s="129"/>
      <c r="B16" s="13">
        <v>9</v>
      </c>
      <c r="C16" s="13"/>
      <c r="D16" s="14"/>
      <c r="E16" s="14"/>
      <c r="F16" s="14"/>
      <c r="G16" s="14">
        <f t="shared" si="3"/>
        <v>0</v>
      </c>
      <c r="H16" s="35"/>
      <c r="I16" s="131"/>
      <c r="J16" s="14">
        <f t="shared" si="4"/>
        <v>0</v>
      </c>
      <c r="K16" s="180"/>
      <c r="L16" s="40">
        <f t="shared" si="5"/>
        <v>0</v>
      </c>
      <c r="O16" s="129"/>
      <c r="P16" s="13">
        <v>9</v>
      </c>
      <c r="Q16" s="13"/>
      <c r="R16" s="40">
        <f t="shared" si="6"/>
        <v>0</v>
      </c>
      <c r="S16" s="39">
        <f t="shared" si="7"/>
        <v>0</v>
      </c>
      <c r="T16" s="38">
        <f t="shared" si="8"/>
        <v>0</v>
      </c>
      <c r="U16" s="35"/>
      <c r="V16" s="14">
        <f t="shared" si="0"/>
        <v>0</v>
      </c>
      <c r="W16" s="131"/>
      <c r="X16" s="14">
        <f t="shared" si="1"/>
        <v>0</v>
      </c>
      <c r="Y16" s="112"/>
      <c r="Z16" s="15">
        <f t="shared" si="2"/>
        <v>0</v>
      </c>
    </row>
    <row r="17" spans="1:27">
      <c r="A17" s="129"/>
      <c r="B17" s="13">
        <v>10</v>
      </c>
      <c r="C17" s="13"/>
      <c r="D17" s="14"/>
      <c r="E17" s="14"/>
      <c r="F17" s="14"/>
      <c r="G17" s="14">
        <f t="shared" si="3"/>
        <v>0</v>
      </c>
      <c r="H17" s="35"/>
      <c r="I17" s="131"/>
      <c r="J17" s="14">
        <f t="shared" si="4"/>
        <v>0</v>
      </c>
      <c r="K17" s="180"/>
      <c r="L17" s="40">
        <f t="shared" si="5"/>
        <v>0</v>
      </c>
      <c r="O17" s="129"/>
      <c r="P17" s="13">
        <v>10</v>
      </c>
      <c r="Q17" s="13"/>
      <c r="R17" s="40">
        <f t="shared" si="6"/>
        <v>0</v>
      </c>
      <c r="S17" s="39">
        <f t="shared" si="7"/>
        <v>0</v>
      </c>
      <c r="T17" s="38">
        <f t="shared" si="8"/>
        <v>0</v>
      </c>
      <c r="U17" s="35"/>
      <c r="V17" s="14">
        <f t="shared" si="0"/>
        <v>0</v>
      </c>
      <c r="W17" s="131"/>
      <c r="X17" s="14">
        <f t="shared" si="1"/>
        <v>0</v>
      </c>
      <c r="Y17" s="112"/>
      <c r="Z17" s="15">
        <f t="shared" si="2"/>
        <v>0</v>
      </c>
    </row>
    <row r="18" spans="1:27">
      <c r="A18" s="129"/>
      <c r="B18" s="13">
        <v>11</v>
      </c>
      <c r="C18" s="13"/>
      <c r="D18" s="14"/>
      <c r="E18" s="14"/>
      <c r="F18" s="14"/>
      <c r="G18" s="14">
        <f t="shared" si="3"/>
        <v>0</v>
      </c>
      <c r="H18" s="35"/>
      <c r="I18" s="131"/>
      <c r="J18" s="14">
        <f t="shared" si="4"/>
        <v>0</v>
      </c>
      <c r="K18" s="180"/>
      <c r="L18" s="40">
        <f t="shared" si="5"/>
        <v>0</v>
      </c>
      <c r="O18" s="129"/>
      <c r="P18" s="13">
        <v>11</v>
      </c>
      <c r="Q18" s="13"/>
      <c r="R18" s="40">
        <f t="shared" si="6"/>
        <v>0</v>
      </c>
      <c r="S18" s="39">
        <f t="shared" si="7"/>
        <v>0</v>
      </c>
      <c r="T18" s="38">
        <f t="shared" si="8"/>
        <v>0</v>
      </c>
      <c r="U18" s="35"/>
      <c r="V18" s="14">
        <f t="shared" si="0"/>
        <v>0</v>
      </c>
      <c r="W18" s="131"/>
      <c r="X18" s="14">
        <f t="shared" si="1"/>
        <v>0</v>
      </c>
      <c r="Y18" s="112"/>
      <c r="Z18" s="15">
        <f t="shared" si="2"/>
        <v>0</v>
      </c>
    </row>
    <row r="19" spans="1:27">
      <c r="A19" s="129"/>
      <c r="B19" s="13">
        <v>12</v>
      </c>
      <c r="C19" s="13"/>
      <c r="D19" s="14"/>
      <c r="E19" s="14"/>
      <c r="F19" s="14"/>
      <c r="G19" s="14">
        <f t="shared" si="3"/>
        <v>0</v>
      </c>
      <c r="H19" s="35"/>
      <c r="I19" s="131"/>
      <c r="J19" s="14">
        <f t="shared" si="4"/>
        <v>0</v>
      </c>
      <c r="K19" s="180"/>
      <c r="L19" s="40">
        <f t="shared" si="5"/>
        <v>0</v>
      </c>
      <c r="O19" s="129"/>
      <c r="P19" s="13">
        <v>12</v>
      </c>
      <c r="Q19" s="13"/>
      <c r="R19" s="40">
        <f t="shared" si="6"/>
        <v>0</v>
      </c>
      <c r="S19" s="39">
        <f t="shared" si="7"/>
        <v>0</v>
      </c>
      <c r="T19" s="38">
        <f t="shared" si="8"/>
        <v>0</v>
      </c>
      <c r="U19" s="35"/>
      <c r="V19" s="14">
        <f t="shared" si="0"/>
        <v>0</v>
      </c>
      <c r="W19" s="131"/>
      <c r="X19" s="14">
        <f t="shared" si="1"/>
        <v>0</v>
      </c>
      <c r="Y19" s="112"/>
      <c r="Z19" s="15">
        <f t="shared" si="2"/>
        <v>0</v>
      </c>
    </row>
    <row r="20" spans="1:27">
      <c r="A20" s="129"/>
      <c r="B20" s="13">
        <v>13</v>
      </c>
      <c r="C20" s="13"/>
      <c r="D20" s="14"/>
      <c r="E20" s="14"/>
      <c r="F20" s="14"/>
      <c r="G20" s="14">
        <f t="shared" si="3"/>
        <v>0</v>
      </c>
      <c r="H20" s="35"/>
      <c r="I20" s="131"/>
      <c r="J20" s="14">
        <f t="shared" si="4"/>
        <v>0</v>
      </c>
      <c r="K20" s="180"/>
      <c r="L20" s="40">
        <f t="shared" si="5"/>
        <v>0</v>
      </c>
      <c r="O20" s="129"/>
      <c r="P20" s="13">
        <v>13</v>
      </c>
      <c r="Q20" s="13"/>
      <c r="R20" s="40">
        <f t="shared" si="6"/>
        <v>0</v>
      </c>
      <c r="S20" s="39">
        <f t="shared" si="7"/>
        <v>0</v>
      </c>
      <c r="T20" s="38">
        <f t="shared" si="8"/>
        <v>0</v>
      </c>
      <c r="U20" s="35"/>
      <c r="V20" s="14">
        <f t="shared" si="0"/>
        <v>0</v>
      </c>
      <c r="W20" s="131"/>
      <c r="X20" s="14">
        <f t="shared" si="1"/>
        <v>0</v>
      </c>
      <c r="Y20" s="112"/>
      <c r="Z20" s="15">
        <f t="shared" si="2"/>
        <v>0</v>
      </c>
    </row>
    <row r="21" spans="1:27">
      <c r="A21" s="129"/>
      <c r="B21" s="13">
        <v>14</v>
      </c>
      <c r="C21" s="13"/>
      <c r="D21" s="14"/>
      <c r="E21" s="14"/>
      <c r="F21" s="14"/>
      <c r="G21" s="14">
        <f t="shared" si="3"/>
        <v>0</v>
      </c>
      <c r="H21" s="36"/>
      <c r="I21" s="132"/>
      <c r="J21" s="14">
        <f t="shared" si="4"/>
        <v>0</v>
      </c>
      <c r="K21" s="181"/>
      <c r="L21" s="40">
        <f t="shared" si="5"/>
        <v>0</v>
      </c>
      <c r="O21" s="129"/>
      <c r="P21" s="13">
        <v>14</v>
      </c>
      <c r="Q21" s="13"/>
      <c r="R21" s="40">
        <f t="shared" si="6"/>
        <v>0</v>
      </c>
      <c r="S21" s="39">
        <f t="shared" si="7"/>
        <v>0</v>
      </c>
      <c r="T21" s="38">
        <f t="shared" si="8"/>
        <v>0</v>
      </c>
      <c r="U21" s="36"/>
      <c r="V21" s="14">
        <f t="shared" si="0"/>
        <v>0</v>
      </c>
      <c r="W21" s="132"/>
      <c r="X21" s="14">
        <f t="shared" si="1"/>
        <v>0</v>
      </c>
      <c r="Y21" s="113"/>
      <c r="Z21" s="15">
        <f t="shared" si="2"/>
        <v>0</v>
      </c>
    </row>
    <row r="22" spans="1:27">
      <c r="O22" s="24"/>
      <c r="P22" s="24"/>
      <c r="Q22" s="24"/>
      <c r="R22" s="24"/>
      <c r="S22" s="24"/>
      <c r="T22" s="24"/>
      <c r="U22" s="26"/>
      <c r="V22" s="26"/>
      <c r="W22" s="26"/>
      <c r="X22" s="26"/>
      <c r="Y22" s="24"/>
      <c r="Z22" s="24"/>
      <c r="AA22" s="24"/>
    </row>
    <row r="23" spans="1:27">
      <c r="O23" s="24"/>
      <c r="P23" s="24"/>
      <c r="Q23" s="24"/>
      <c r="R23" s="24"/>
      <c r="S23" s="24"/>
      <c r="T23" s="24"/>
      <c r="U23" s="26"/>
      <c r="V23" s="26"/>
      <c r="W23" s="26"/>
      <c r="X23" s="26"/>
      <c r="Y23" s="24"/>
      <c r="Z23" s="24"/>
      <c r="AA23" s="24"/>
    </row>
    <row r="24" spans="1:27">
      <c r="O24" s="24"/>
      <c r="P24" s="24"/>
      <c r="Q24" s="24"/>
      <c r="R24" s="24"/>
      <c r="S24" s="24"/>
      <c r="T24" s="24"/>
      <c r="U24" s="26"/>
      <c r="V24" s="26"/>
      <c r="W24" s="26"/>
      <c r="X24" s="26"/>
      <c r="Y24" s="24"/>
      <c r="Z24" s="24"/>
      <c r="AA24" s="24"/>
    </row>
    <row r="25" spans="1:27">
      <c r="O25" s="24"/>
      <c r="P25" s="24"/>
      <c r="Q25" s="24"/>
      <c r="R25" s="24"/>
      <c r="S25" s="24"/>
      <c r="T25" s="8"/>
      <c r="U25" s="3"/>
      <c r="V25" s="3"/>
      <c r="W25" s="3"/>
      <c r="X25" s="3"/>
      <c r="Y25" s="8"/>
      <c r="Z25" s="8"/>
      <c r="AA25" s="8"/>
    </row>
    <row r="26" spans="1:27">
      <c r="O26" s="24"/>
      <c r="P26" s="24"/>
      <c r="Q26" s="24"/>
      <c r="R26" s="24"/>
      <c r="S26" s="24"/>
      <c r="T26" s="8"/>
      <c r="U26" s="3"/>
      <c r="V26" s="3"/>
      <c r="W26" s="3"/>
      <c r="X26" s="3"/>
      <c r="Y26" s="8"/>
      <c r="Z26" s="8"/>
      <c r="AA26" s="8"/>
    </row>
    <row r="27" spans="1:27">
      <c r="O27" s="24"/>
      <c r="P27" s="24"/>
      <c r="Q27" s="24"/>
      <c r="R27" s="24"/>
      <c r="S27" s="24"/>
      <c r="T27" s="8"/>
      <c r="U27" s="3"/>
      <c r="V27" s="3"/>
      <c r="W27" s="3"/>
      <c r="X27" s="3"/>
      <c r="Y27" s="8"/>
      <c r="Z27" s="8"/>
      <c r="AA27" s="8"/>
    </row>
    <row r="28" spans="1:27">
      <c r="O28" s="24"/>
      <c r="P28" s="24"/>
      <c r="Q28" s="24"/>
      <c r="R28" s="24"/>
      <c r="S28" s="24"/>
      <c r="T28" s="8"/>
      <c r="U28" s="3"/>
      <c r="V28" s="3"/>
      <c r="W28" s="3"/>
      <c r="X28" s="3"/>
      <c r="Y28" s="8"/>
      <c r="Z28" s="8"/>
      <c r="AA28" s="8"/>
    </row>
    <row r="29" spans="1:27">
      <c r="O29" s="24"/>
      <c r="P29" s="24"/>
      <c r="Q29" s="24"/>
      <c r="R29" s="24"/>
      <c r="S29" s="24"/>
      <c r="T29" s="8"/>
      <c r="U29" s="3"/>
      <c r="V29" s="3"/>
      <c r="W29" s="3"/>
      <c r="X29" s="3"/>
      <c r="Y29" s="8"/>
      <c r="Z29" s="8"/>
      <c r="AA29" s="8"/>
    </row>
    <row r="30" spans="1:27">
      <c r="A30" s="114" t="s">
        <v>117</v>
      </c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U30"/>
      <c r="V30"/>
      <c r="W30"/>
      <c r="X30"/>
    </row>
    <row r="31" spans="1:27">
      <c r="A31" s="9"/>
      <c r="B31" s="10"/>
      <c r="C31" s="10"/>
      <c r="D31" s="182" t="s">
        <v>66</v>
      </c>
      <c r="E31" s="168"/>
      <c r="F31" s="168"/>
      <c r="G31" s="169"/>
      <c r="H31" s="10"/>
      <c r="I31" s="10"/>
      <c r="J31" s="10"/>
      <c r="K31" s="10"/>
      <c r="L31" s="19"/>
      <c r="M31" s="7"/>
      <c r="U31"/>
      <c r="V31"/>
      <c r="W31"/>
      <c r="X31"/>
    </row>
    <row r="32" spans="1:27" ht="15" customHeight="1">
      <c r="A32" s="140" t="s">
        <v>68</v>
      </c>
      <c r="B32" s="136" t="s">
        <v>26</v>
      </c>
      <c r="C32" s="137"/>
      <c r="D32" s="173" t="s">
        <v>3</v>
      </c>
      <c r="E32" s="174"/>
      <c r="F32" s="175"/>
      <c r="G32" s="20" t="s">
        <v>4</v>
      </c>
      <c r="H32" s="10"/>
      <c r="I32" s="159" t="s">
        <v>34</v>
      </c>
      <c r="J32" s="144" t="s">
        <v>131</v>
      </c>
      <c r="K32" s="147" t="s">
        <v>113</v>
      </c>
      <c r="L32" s="140" t="s">
        <v>126</v>
      </c>
      <c r="U32"/>
      <c r="V32"/>
      <c r="W32"/>
      <c r="X32"/>
    </row>
    <row r="33" spans="1:24">
      <c r="A33" s="134"/>
      <c r="B33" s="138"/>
      <c r="C33" s="139"/>
      <c r="D33" s="167" t="s">
        <v>11</v>
      </c>
      <c r="E33" s="168"/>
      <c r="F33" s="169"/>
      <c r="G33" s="21" t="s">
        <v>9</v>
      </c>
      <c r="H33" s="10"/>
      <c r="I33" s="159"/>
      <c r="J33" s="144"/>
      <c r="K33" s="148"/>
      <c r="L33" s="141"/>
      <c r="U33"/>
      <c r="V33"/>
      <c r="W33"/>
      <c r="X33"/>
    </row>
    <row r="34" spans="1:24" ht="78.75" customHeight="1">
      <c r="A34" s="135"/>
      <c r="B34" s="11" t="s">
        <v>27</v>
      </c>
      <c r="C34" s="28" t="s">
        <v>28</v>
      </c>
      <c r="D34" s="20" t="s">
        <v>0</v>
      </c>
      <c r="E34" s="20" t="s">
        <v>1</v>
      </c>
      <c r="F34" s="20" t="s">
        <v>2</v>
      </c>
      <c r="G34" s="98" t="s">
        <v>112</v>
      </c>
      <c r="H34" s="12"/>
      <c r="I34" s="159"/>
      <c r="J34" s="105" t="s">
        <v>124</v>
      </c>
      <c r="K34" s="149"/>
      <c r="L34" s="142"/>
      <c r="U34"/>
      <c r="V34"/>
      <c r="W34"/>
      <c r="X34"/>
    </row>
    <row r="35" spans="1:24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9"/>
      <c r="U35"/>
      <c r="V35"/>
      <c r="W35"/>
      <c r="X35"/>
    </row>
    <row r="36" spans="1:24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9"/>
      <c r="U36"/>
      <c r="V36"/>
      <c r="W36"/>
      <c r="X36"/>
    </row>
    <row r="37" spans="1:24">
      <c r="A37" s="160" t="s">
        <v>71</v>
      </c>
      <c r="B37" s="13">
        <v>1</v>
      </c>
      <c r="C37" s="13"/>
      <c r="D37" s="14">
        <v>1</v>
      </c>
      <c r="E37" s="14"/>
      <c r="F37" s="14"/>
      <c r="G37" s="14">
        <f>SUM(D37:F37)/3</f>
        <v>0.33333333333333331</v>
      </c>
      <c r="H37" s="35"/>
      <c r="I37" s="130">
        <f>MAXA(G37:G50,G37:G50)</f>
        <v>0.33333333333333331</v>
      </c>
      <c r="J37" s="14">
        <f t="shared" ref="J37:J50" si="9">SUM(G37/I$37)</f>
        <v>1</v>
      </c>
      <c r="K37" s="170">
        <v>3</v>
      </c>
      <c r="L37" s="39">
        <f>SUM(J37*K$37)</f>
        <v>3</v>
      </c>
      <c r="U37"/>
      <c r="V37"/>
      <c r="W37"/>
      <c r="X37"/>
    </row>
    <row r="38" spans="1:24">
      <c r="A38" s="129"/>
      <c r="B38" s="13">
        <v>2</v>
      </c>
      <c r="C38" s="13"/>
      <c r="D38" s="14"/>
      <c r="E38" s="14"/>
      <c r="F38" s="14"/>
      <c r="G38" s="14">
        <f t="shared" ref="G38:G50" si="10">SUM(D38:F38)/3</f>
        <v>0</v>
      </c>
      <c r="H38" s="35"/>
      <c r="I38" s="131"/>
      <c r="J38" s="14">
        <f t="shared" si="9"/>
        <v>0</v>
      </c>
      <c r="K38" s="171"/>
      <c r="L38" s="39">
        <f t="shared" ref="L38:L50" si="11">SUM(J38*K$37)</f>
        <v>0</v>
      </c>
      <c r="U38"/>
      <c r="V38"/>
      <c r="W38"/>
      <c r="X38"/>
    </row>
    <row r="39" spans="1:24">
      <c r="A39" s="129"/>
      <c r="B39" s="13">
        <v>3</v>
      </c>
      <c r="C39" s="13"/>
      <c r="D39" s="14"/>
      <c r="E39" s="14"/>
      <c r="F39" s="14"/>
      <c r="G39" s="14">
        <f t="shared" si="10"/>
        <v>0</v>
      </c>
      <c r="H39" s="35"/>
      <c r="I39" s="131"/>
      <c r="J39" s="14">
        <f t="shared" si="9"/>
        <v>0</v>
      </c>
      <c r="K39" s="171"/>
      <c r="L39" s="39">
        <f t="shared" si="11"/>
        <v>0</v>
      </c>
      <c r="U39"/>
      <c r="V39"/>
      <c r="W39"/>
      <c r="X39"/>
    </row>
    <row r="40" spans="1:24">
      <c r="A40" s="129"/>
      <c r="B40" s="13">
        <v>4</v>
      </c>
      <c r="C40" s="13"/>
      <c r="D40" s="14"/>
      <c r="E40" s="14"/>
      <c r="F40" s="14"/>
      <c r="G40" s="14">
        <f t="shared" si="10"/>
        <v>0</v>
      </c>
      <c r="H40" s="35"/>
      <c r="I40" s="131"/>
      <c r="J40" s="14">
        <f t="shared" si="9"/>
        <v>0</v>
      </c>
      <c r="K40" s="171"/>
      <c r="L40" s="39">
        <f t="shared" si="11"/>
        <v>0</v>
      </c>
      <c r="U40"/>
      <c r="V40"/>
      <c r="W40"/>
      <c r="X40"/>
    </row>
    <row r="41" spans="1:24">
      <c r="A41" s="129"/>
      <c r="B41" s="13">
        <v>5</v>
      </c>
      <c r="C41" s="13"/>
      <c r="D41" s="14"/>
      <c r="E41" s="14"/>
      <c r="F41" s="14"/>
      <c r="G41" s="14">
        <f t="shared" si="10"/>
        <v>0</v>
      </c>
      <c r="H41" s="35"/>
      <c r="I41" s="131"/>
      <c r="J41" s="14">
        <f t="shared" si="9"/>
        <v>0</v>
      </c>
      <c r="K41" s="171"/>
      <c r="L41" s="39">
        <f t="shared" si="11"/>
        <v>0</v>
      </c>
      <c r="U41"/>
      <c r="V41"/>
      <c r="W41"/>
      <c r="X41"/>
    </row>
    <row r="42" spans="1:24">
      <c r="A42" s="129"/>
      <c r="B42" s="13">
        <v>6</v>
      </c>
      <c r="C42" s="13"/>
      <c r="D42" s="14"/>
      <c r="E42" s="14"/>
      <c r="F42" s="14"/>
      <c r="G42" s="14">
        <f t="shared" si="10"/>
        <v>0</v>
      </c>
      <c r="H42" s="35"/>
      <c r="I42" s="131"/>
      <c r="J42" s="14">
        <f t="shared" si="9"/>
        <v>0</v>
      </c>
      <c r="K42" s="171"/>
      <c r="L42" s="39">
        <f t="shared" si="11"/>
        <v>0</v>
      </c>
      <c r="U42"/>
      <c r="V42"/>
      <c r="W42"/>
      <c r="X42"/>
    </row>
    <row r="43" spans="1:24">
      <c r="A43" s="129"/>
      <c r="B43" s="13">
        <v>7</v>
      </c>
      <c r="C43" s="13"/>
      <c r="D43" s="14"/>
      <c r="E43" s="14"/>
      <c r="F43" s="14"/>
      <c r="G43" s="14">
        <f t="shared" si="10"/>
        <v>0</v>
      </c>
      <c r="H43" s="35"/>
      <c r="I43" s="131"/>
      <c r="J43" s="14">
        <f t="shared" si="9"/>
        <v>0</v>
      </c>
      <c r="K43" s="171"/>
      <c r="L43" s="39">
        <f t="shared" si="11"/>
        <v>0</v>
      </c>
      <c r="U43"/>
      <c r="V43"/>
      <c r="W43"/>
      <c r="X43"/>
    </row>
    <row r="44" spans="1:24">
      <c r="A44" s="129"/>
      <c r="B44" s="13">
        <v>8</v>
      </c>
      <c r="C44" s="13"/>
      <c r="D44" s="14"/>
      <c r="E44" s="14"/>
      <c r="F44" s="14"/>
      <c r="G44" s="14">
        <f t="shared" si="10"/>
        <v>0</v>
      </c>
      <c r="H44" s="35"/>
      <c r="I44" s="131"/>
      <c r="J44" s="14">
        <f t="shared" si="9"/>
        <v>0</v>
      </c>
      <c r="K44" s="171"/>
      <c r="L44" s="39">
        <f t="shared" si="11"/>
        <v>0</v>
      </c>
      <c r="U44"/>
      <c r="V44"/>
      <c r="W44"/>
      <c r="X44"/>
    </row>
    <row r="45" spans="1:24">
      <c r="A45" s="129"/>
      <c r="B45" s="13">
        <v>9</v>
      </c>
      <c r="C45" s="13"/>
      <c r="D45" s="14"/>
      <c r="E45" s="14"/>
      <c r="F45" s="14"/>
      <c r="G45" s="14">
        <f t="shared" si="10"/>
        <v>0</v>
      </c>
      <c r="H45" s="35"/>
      <c r="I45" s="131"/>
      <c r="J45" s="14">
        <f t="shared" si="9"/>
        <v>0</v>
      </c>
      <c r="K45" s="171"/>
      <c r="L45" s="39">
        <f t="shared" si="11"/>
        <v>0</v>
      </c>
      <c r="U45"/>
      <c r="V45"/>
      <c r="W45"/>
      <c r="X45"/>
    </row>
    <row r="46" spans="1:24">
      <c r="A46" s="129"/>
      <c r="B46" s="13">
        <v>10</v>
      </c>
      <c r="C46" s="13"/>
      <c r="D46" s="14"/>
      <c r="E46" s="14"/>
      <c r="F46" s="14"/>
      <c r="G46" s="14">
        <f t="shared" si="10"/>
        <v>0</v>
      </c>
      <c r="H46" s="35"/>
      <c r="I46" s="131"/>
      <c r="J46" s="14">
        <f t="shared" si="9"/>
        <v>0</v>
      </c>
      <c r="K46" s="171"/>
      <c r="L46" s="39">
        <f t="shared" si="11"/>
        <v>0</v>
      </c>
      <c r="U46"/>
      <c r="V46"/>
      <c r="W46"/>
      <c r="X46"/>
    </row>
    <row r="47" spans="1:24">
      <c r="A47" s="129"/>
      <c r="B47" s="13">
        <v>11</v>
      </c>
      <c r="C47" s="13"/>
      <c r="D47" s="14"/>
      <c r="E47" s="14"/>
      <c r="F47" s="14"/>
      <c r="G47" s="14">
        <f t="shared" si="10"/>
        <v>0</v>
      </c>
      <c r="H47" s="35"/>
      <c r="I47" s="131"/>
      <c r="J47" s="14">
        <f t="shared" si="9"/>
        <v>0</v>
      </c>
      <c r="K47" s="171"/>
      <c r="L47" s="39">
        <f t="shared" si="11"/>
        <v>0</v>
      </c>
      <c r="U47"/>
      <c r="V47"/>
      <c r="W47"/>
      <c r="X47"/>
    </row>
    <row r="48" spans="1:24">
      <c r="A48" s="129"/>
      <c r="B48" s="13">
        <v>12</v>
      </c>
      <c r="C48" s="13"/>
      <c r="D48" s="14"/>
      <c r="E48" s="14"/>
      <c r="F48" s="14"/>
      <c r="G48" s="14">
        <f t="shared" si="10"/>
        <v>0</v>
      </c>
      <c r="H48" s="35"/>
      <c r="I48" s="131"/>
      <c r="J48" s="14">
        <f t="shared" si="9"/>
        <v>0</v>
      </c>
      <c r="K48" s="171"/>
      <c r="L48" s="39">
        <f t="shared" si="11"/>
        <v>0</v>
      </c>
      <c r="U48"/>
      <c r="V48"/>
      <c r="W48"/>
      <c r="X48"/>
    </row>
    <row r="49" spans="1:24">
      <c r="A49" s="129"/>
      <c r="B49" s="13">
        <v>13</v>
      </c>
      <c r="C49" s="13"/>
      <c r="D49" s="14"/>
      <c r="E49" s="14"/>
      <c r="F49" s="14"/>
      <c r="G49" s="14">
        <f t="shared" si="10"/>
        <v>0</v>
      </c>
      <c r="H49" s="35"/>
      <c r="I49" s="131"/>
      <c r="J49" s="14">
        <f t="shared" si="9"/>
        <v>0</v>
      </c>
      <c r="K49" s="171"/>
      <c r="L49" s="39">
        <f t="shared" si="11"/>
        <v>0</v>
      </c>
      <c r="U49"/>
      <c r="V49"/>
      <c r="W49"/>
      <c r="X49"/>
    </row>
    <row r="50" spans="1:24">
      <c r="A50" s="129"/>
      <c r="B50" s="13">
        <v>14</v>
      </c>
      <c r="C50" s="13"/>
      <c r="D50" s="14"/>
      <c r="E50" s="14"/>
      <c r="F50" s="14"/>
      <c r="G50" s="14">
        <f t="shared" si="10"/>
        <v>0</v>
      </c>
      <c r="H50" s="36"/>
      <c r="I50" s="132"/>
      <c r="J50" s="14">
        <f t="shared" si="9"/>
        <v>0</v>
      </c>
      <c r="K50" s="172"/>
      <c r="L50" s="39">
        <f t="shared" si="11"/>
        <v>0</v>
      </c>
      <c r="U50"/>
      <c r="V50"/>
      <c r="W50"/>
      <c r="X50"/>
    </row>
    <row r="51" spans="1:24">
      <c r="U51"/>
      <c r="V51"/>
      <c r="W51"/>
      <c r="X51"/>
    </row>
    <row r="52" spans="1:24">
      <c r="U52"/>
      <c r="V52"/>
      <c r="W52"/>
      <c r="X52"/>
    </row>
    <row r="53" spans="1:24">
      <c r="U53"/>
      <c r="V53"/>
      <c r="W53"/>
      <c r="X53"/>
    </row>
    <row r="54" spans="1:24">
      <c r="U54"/>
      <c r="V54"/>
      <c r="W54"/>
      <c r="X54"/>
    </row>
    <row r="55" spans="1:24">
      <c r="U55"/>
      <c r="V55"/>
      <c r="W55"/>
      <c r="X55"/>
    </row>
    <row r="56" spans="1:24">
      <c r="U56"/>
      <c r="V56"/>
      <c r="W56"/>
      <c r="X56"/>
    </row>
    <row r="57" spans="1:24">
      <c r="U57"/>
      <c r="V57"/>
      <c r="W57"/>
      <c r="X57"/>
    </row>
    <row r="58" spans="1:24">
      <c r="U58"/>
      <c r="V58"/>
      <c r="W58"/>
      <c r="X58"/>
    </row>
    <row r="59" spans="1:24">
      <c r="A59" s="114" t="s">
        <v>117</v>
      </c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U59"/>
      <c r="V59"/>
      <c r="W59"/>
      <c r="X59"/>
    </row>
    <row r="60" spans="1:24">
      <c r="A60" s="9"/>
      <c r="B60" s="10"/>
      <c r="C60" s="10"/>
      <c r="D60" s="184" t="s">
        <v>67</v>
      </c>
      <c r="E60" s="154"/>
      <c r="F60" s="154"/>
      <c r="G60" s="155"/>
      <c r="H60" s="10"/>
      <c r="I60" s="10"/>
      <c r="J60" s="10"/>
      <c r="K60" s="10"/>
      <c r="L60" s="19"/>
      <c r="M60" s="7"/>
      <c r="U60"/>
      <c r="V60"/>
      <c r="W60"/>
      <c r="X60"/>
    </row>
    <row r="61" spans="1:24" ht="15" customHeight="1">
      <c r="A61" s="140" t="s">
        <v>68</v>
      </c>
      <c r="B61" s="136" t="s">
        <v>26</v>
      </c>
      <c r="C61" s="137"/>
      <c r="D61" s="156" t="s">
        <v>3</v>
      </c>
      <c r="E61" s="157"/>
      <c r="F61" s="158"/>
      <c r="G61" s="22" t="s">
        <v>4</v>
      </c>
      <c r="H61" s="10"/>
      <c r="I61" s="159" t="s">
        <v>34</v>
      </c>
      <c r="J61" s="144" t="s">
        <v>131</v>
      </c>
      <c r="K61" s="147" t="s">
        <v>113</v>
      </c>
      <c r="L61" s="140" t="s">
        <v>126</v>
      </c>
      <c r="M61" s="8"/>
      <c r="U61"/>
      <c r="V61"/>
      <c r="W61"/>
      <c r="X61"/>
    </row>
    <row r="62" spans="1:24">
      <c r="A62" s="134"/>
      <c r="B62" s="138"/>
      <c r="C62" s="139"/>
      <c r="D62" s="156" t="s">
        <v>11</v>
      </c>
      <c r="E62" s="157"/>
      <c r="F62" s="158"/>
      <c r="G62" s="23" t="s">
        <v>9</v>
      </c>
      <c r="H62" s="10"/>
      <c r="I62" s="159"/>
      <c r="J62" s="144"/>
      <c r="K62" s="148"/>
      <c r="L62" s="141"/>
      <c r="M62" s="8"/>
      <c r="U62"/>
      <c r="V62"/>
      <c r="W62"/>
      <c r="X62"/>
    </row>
    <row r="63" spans="1:24" ht="84.75" customHeight="1">
      <c r="A63" s="135"/>
      <c r="B63" s="11" t="s">
        <v>27</v>
      </c>
      <c r="C63" s="28" t="s">
        <v>28</v>
      </c>
      <c r="D63" s="22" t="s">
        <v>0</v>
      </c>
      <c r="E63" s="22" t="s">
        <v>1</v>
      </c>
      <c r="F63" s="32" t="s">
        <v>2</v>
      </c>
      <c r="G63" s="99" t="s">
        <v>112</v>
      </c>
      <c r="H63" s="12"/>
      <c r="I63" s="159"/>
      <c r="J63" s="105" t="s">
        <v>124</v>
      </c>
      <c r="K63" s="149"/>
      <c r="L63" s="142"/>
      <c r="U63"/>
      <c r="V63"/>
      <c r="W63"/>
      <c r="X63"/>
    </row>
    <row r="64" spans="1:24">
      <c r="A64" s="9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9"/>
      <c r="U64"/>
      <c r="V64"/>
      <c r="W64"/>
      <c r="X64"/>
    </row>
    <row r="65" spans="1:24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9"/>
      <c r="U65"/>
      <c r="V65"/>
      <c r="W65"/>
      <c r="X65"/>
    </row>
    <row r="66" spans="1:24">
      <c r="A66" s="160" t="s">
        <v>72</v>
      </c>
      <c r="B66" s="13">
        <v>1</v>
      </c>
      <c r="C66" s="13"/>
      <c r="D66" s="14">
        <v>1</v>
      </c>
      <c r="E66" s="14"/>
      <c r="F66" s="14"/>
      <c r="G66" s="14">
        <f>SUM(D66:F66)/3</f>
        <v>0.33333333333333331</v>
      </c>
      <c r="H66" s="10"/>
      <c r="I66" s="130">
        <f>MAXA(G66:G79,G66:G79)</f>
        <v>0.33333333333333331</v>
      </c>
      <c r="J66" s="14">
        <f>SUM(G66/I$66)</f>
        <v>1</v>
      </c>
      <c r="K66" s="164">
        <v>3</v>
      </c>
      <c r="L66" s="38">
        <f>SUM(J66*K$66)</f>
        <v>3</v>
      </c>
      <c r="M66" s="2"/>
      <c r="U66"/>
      <c r="V66"/>
      <c r="W66"/>
      <c r="X66"/>
    </row>
    <row r="67" spans="1:24">
      <c r="A67" s="129"/>
      <c r="B67" s="13">
        <v>2</v>
      </c>
      <c r="C67" s="13"/>
      <c r="D67" s="14"/>
      <c r="E67" s="14"/>
      <c r="F67" s="14"/>
      <c r="G67" s="14">
        <f t="shared" ref="G67:G79" si="12">SUM(D67:F67)/3</f>
        <v>0</v>
      </c>
      <c r="H67" s="10"/>
      <c r="I67" s="131"/>
      <c r="J67" s="14">
        <f t="shared" ref="J67:J79" si="13">SUM(G67/I$66)</f>
        <v>0</v>
      </c>
      <c r="K67" s="165"/>
      <c r="L67" s="38">
        <f t="shared" ref="L67:L79" si="14">SUM(J67*K$66)</f>
        <v>0</v>
      </c>
      <c r="M67" s="2"/>
      <c r="U67"/>
      <c r="V67"/>
      <c r="W67"/>
      <c r="X67"/>
    </row>
    <row r="68" spans="1:24">
      <c r="A68" s="129"/>
      <c r="B68" s="13">
        <v>3</v>
      </c>
      <c r="C68" s="13"/>
      <c r="D68" s="14"/>
      <c r="E68" s="14"/>
      <c r="F68" s="14"/>
      <c r="G68" s="14">
        <f t="shared" si="12"/>
        <v>0</v>
      </c>
      <c r="H68" s="10"/>
      <c r="I68" s="131"/>
      <c r="J68" s="14">
        <f t="shared" si="13"/>
        <v>0</v>
      </c>
      <c r="K68" s="165"/>
      <c r="L68" s="38">
        <f t="shared" si="14"/>
        <v>0</v>
      </c>
      <c r="M68" s="2"/>
      <c r="U68"/>
      <c r="V68"/>
      <c r="W68"/>
      <c r="X68"/>
    </row>
    <row r="69" spans="1:24">
      <c r="A69" s="129"/>
      <c r="B69" s="13">
        <v>4</v>
      </c>
      <c r="C69" s="13"/>
      <c r="D69" s="14"/>
      <c r="E69" s="14"/>
      <c r="F69" s="14"/>
      <c r="G69" s="14">
        <f t="shared" si="12"/>
        <v>0</v>
      </c>
      <c r="H69" s="10"/>
      <c r="I69" s="131"/>
      <c r="J69" s="14">
        <f t="shared" si="13"/>
        <v>0</v>
      </c>
      <c r="K69" s="165"/>
      <c r="L69" s="38">
        <f t="shared" si="14"/>
        <v>0</v>
      </c>
      <c r="M69" s="2"/>
      <c r="U69"/>
      <c r="V69"/>
      <c r="W69"/>
      <c r="X69"/>
    </row>
    <row r="70" spans="1:24">
      <c r="A70" s="129"/>
      <c r="B70" s="13">
        <v>5</v>
      </c>
      <c r="C70" s="13"/>
      <c r="D70" s="14"/>
      <c r="E70" s="14"/>
      <c r="F70" s="14"/>
      <c r="G70" s="14">
        <f t="shared" si="12"/>
        <v>0</v>
      </c>
      <c r="H70" s="10"/>
      <c r="I70" s="131"/>
      <c r="J70" s="14">
        <f t="shared" si="13"/>
        <v>0</v>
      </c>
      <c r="K70" s="165"/>
      <c r="L70" s="38">
        <f t="shared" si="14"/>
        <v>0</v>
      </c>
      <c r="M70" s="2"/>
      <c r="U70"/>
      <c r="V70"/>
      <c r="W70"/>
      <c r="X70"/>
    </row>
    <row r="71" spans="1:24">
      <c r="A71" s="129"/>
      <c r="B71" s="13">
        <v>6</v>
      </c>
      <c r="C71" s="13"/>
      <c r="D71" s="14"/>
      <c r="E71" s="14"/>
      <c r="F71" s="14"/>
      <c r="G71" s="14">
        <f t="shared" si="12"/>
        <v>0</v>
      </c>
      <c r="H71" s="10"/>
      <c r="I71" s="131"/>
      <c r="J71" s="14">
        <f t="shared" si="13"/>
        <v>0</v>
      </c>
      <c r="K71" s="165"/>
      <c r="L71" s="38">
        <f t="shared" si="14"/>
        <v>0</v>
      </c>
      <c r="M71" s="2"/>
      <c r="U71"/>
      <c r="V71"/>
      <c r="W71"/>
      <c r="X71"/>
    </row>
    <row r="72" spans="1:24">
      <c r="A72" s="129"/>
      <c r="B72" s="13">
        <v>7</v>
      </c>
      <c r="C72" s="13"/>
      <c r="D72" s="14"/>
      <c r="E72" s="14"/>
      <c r="F72" s="14"/>
      <c r="G72" s="14">
        <f t="shared" si="12"/>
        <v>0</v>
      </c>
      <c r="H72" s="10"/>
      <c r="I72" s="131"/>
      <c r="J72" s="14">
        <f t="shared" si="13"/>
        <v>0</v>
      </c>
      <c r="K72" s="165"/>
      <c r="L72" s="38">
        <f t="shared" si="14"/>
        <v>0</v>
      </c>
      <c r="M72" s="2"/>
      <c r="U72"/>
      <c r="V72"/>
      <c r="W72"/>
      <c r="X72"/>
    </row>
    <row r="73" spans="1:24">
      <c r="A73" s="129"/>
      <c r="B73" s="13">
        <v>8</v>
      </c>
      <c r="C73" s="13"/>
      <c r="D73" s="14"/>
      <c r="E73" s="14"/>
      <c r="F73" s="14"/>
      <c r="G73" s="14">
        <f t="shared" si="12"/>
        <v>0</v>
      </c>
      <c r="H73" s="10"/>
      <c r="I73" s="131"/>
      <c r="J73" s="14">
        <f t="shared" si="13"/>
        <v>0</v>
      </c>
      <c r="K73" s="165"/>
      <c r="L73" s="38">
        <f t="shared" si="14"/>
        <v>0</v>
      </c>
      <c r="M73" s="2"/>
      <c r="U73"/>
      <c r="V73"/>
      <c r="W73"/>
      <c r="X73"/>
    </row>
    <row r="74" spans="1:24">
      <c r="A74" s="129"/>
      <c r="B74" s="13">
        <v>9</v>
      </c>
      <c r="C74" s="13"/>
      <c r="D74" s="14"/>
      <c r="E74" s="14"/>
      <c r="F74" s="14"/>
      <c r="G74" s="14">
        <f t="shared" si="12"/>
        <v>0</v>
      </c>
      <c r="H74" s="10"/>
      <c r="I74" s="131"/>
      <c r="J74" s="14">
        <f t="shared" si="13"/>
        <v>0</v>
      </c>
      <c r="K74" s="165"/>
      <c r="L74" s="38">
        <f t="shared" si="14"/>
        <v>0</v>
      </c>
      <c r="M74" s="2"/>
      <c r="U74"/>
      <c r="V74"/>
      <c r="W74"/>
      <c r="X74"/>
    </row>
    <row r="75" spans="1:24">
      <c r="A75" s="129"/>
      <c r="B75" s="13">
        <v>10</v>
      </c>
      <c r="C75" s="13"/>
      <c r="D75" s="14"/>
      <c r="E75" s="14"/>
      <c r="F75" s="14"/>
      <c r="G75" s="14">
        <f t="shared" si="12"/>
        <v>0</v>
      </c>
      <c r="H75" s="10"/>
      <c r="I75" s="131"/>
      <c r="J75" s="14">
        <f t="shared" si="13"/>
        <v>0</v>
      </c>
      <c r="K75" s="165"/>
      <c r="L75" s="38">
        <f t="shared" si="14"/>
        <v>0</v>
      </c>
      <c r="M75" s="2"/>
      <c r="U75"/>
      <c r="V75"/>
      <c r="W75"/>
      <c r="X75"/>
    </row>
    <row r="76" spans="1:24">
      <c r="A76" s="129"/>
      <c r="B76" s="13">
        <v>11</v>
      </c>
      <c r="C76" s="13"/>
      <c r="D76" s="14"/>
      <c r="E76" s="14"/>
      <c r="F76" s="14"/>
      <c r="G76" s="14">
        <f t="shared" si="12"/>
        <v>0</v>
      </c>
      <c r="H76" s="10"/>
      <c r="I76" s="131"/>
      <c r="J76" s="14">
        <f t="shared" si="13"/>
        <v>0</v>
      </c>
      <c r="K76" s="165"/>
      <c r="L76" s="38">
        <f t="shared" si="14"/>
        <v>0</v>
      </c>
      <c r="M76" s="2"/>
      <c r="U76"/>
      <c r="V76"/>
      <c r="W76"/>
      <c r="X76"/>
    </row>
    <row r="77" spans="1:24">
      <c r="A77" s="129"/>
      <c r="B77" s="13">
        <v>12</v>
      </c>
      <c r="C77" s="13"/>
      <c r="D77" s="14"/>
      <c r="E77" s="14"/>
      <c r="F77" s="14"/>
      <c r="G77" s="14">
        <f t="shared" si="12"/>
        <v>0</v>
      </c>
      <c r="H77" s="10"/>
      <c r="I77" s="131"/>
      <c r="J77" s="14">
        <f t="shared" si="13"/>
        <v>0</v>
      </c>
      <c r="K77" s="165"/>
      <c r="L77" s="38">
        <f t="shared" si="14"/>
        <v>0</v>
      </c>
      <c r="M77" s="2"/>
      <c r="U77"/>
      <c r="V77"/>
      <c r="W77"/>
      <c r="X77"/>
    </row>
    <row r="78" spans="1:24">
      <c r="A78" s="129"/>
      <c r="B78" s="13">
        <v>13</v>
      </c>
      <c r="C78" s="13"/>
      <c r="D78" s="14"/>
      <c r="E78" s="14"/>
      <c r="F78" s="14"/>
      <c r="G78" s="14">
        <f t="shared" si="12"/>
        <v>0</v>
      </c>
      <c r="H78" s="10"/>
      <c r="I78" s="131"/>
      <c r="J78" s="14">
        <f t="shared" si="13"/>
        <v>0</v>
      </c>
      <c r="K78" s="165"/>
      <c r="L78" s="38">
        <f t="shared" si="14"/>
        <v>0</v>
      </c>
      <c r="M78" s="2"/>
      <c r="U78"/>
      <c r="V78"/>
      <c r="W78"/>
      <c r="X78"/>
    </row>
    <row r="79" spans="1:24">
      <c r="A79" s="129"/>
      <c r="B79" s="13">
        <v>14</v>
      </c>
      <c r="C79" s="13"/>
      <c r="D79" s="14"/>
      <c r="E79" s="14"/>
      <c r="F79" s="14"/>
      <c r="G79" s="14">
        <f t="shared" si="12"/>
        <v>0</v>
      </c>
      <c r="H79" s="12"/>
      <c r="I79" s="132"/>
      <c r="J79" s="14">
        <f t="shared" si="13"/>
        <v>0</v>
      </c>
      <c r="K79" s="166"/>
      <c r="L79" s="38">
        <f t="shared" si="14"/>
        <v>0</v>
      </c>
      <c r="M79" s="2"/>
      <c r="U79"/>
      <c r="V79"/>
      <c r="W79"/>
      <c r="X79"/>
    </row>
    <row r="80" spans="1:24">
      <c r="U80"/>
      <c r="V80"/>
      <c r="W80"/>
      <c r="X80"/>
    </row>
    <row r="81" spans="21:24">
      <c r="U81"/>
      <c r="V81"/>
      <c r="W81"/>
      <c r="X81"/>
    </row>
    <row r="82" spans="21:24">
      <c r="U82"/>
      <c r="V82"/>
      <c r="W82"/>
      <c r="X82"/>
    </row>
    <row r="83" spans="21:24">
      <c r="U83"/>
      <c r="V83"/>
      <c r="W83"/>
      <c r="X83"/>
    </row>
    <row r="84" spans="21:24">
      <c r="U84"/>
      <c r="V84"/>
      <c r="W84"/>
      <c r="X84"/>
    </row>
    <row r="85" spans="21:24">
      <c r="U85"/>
      <c r="V85"/>
      <c r="W85"/>
      <c r="X85"/>
    </row>
    <row r="86" spans="21:24">
      <c r="U86"/>
      <c r="V86"/>
      <c r="W86"/>
      <c r="X86"/>
    </row>
    <row r="87" spans="21:24">
      <c r="U87"/>
      <c r="V87"/>
      <c r="W87"/>
      <c r="X87"/>
    </row>
    <row r="88" spans="21:24">
      <c r="U88"/>
      <c r="V88"/>
      <c r="W88"/>
      <c r="X88"/>
    </row>
    <row r="89" spans="21:24">
      <c r="U89"/>
      <c r="V89"/>
      <c r="W89"/>
      <c r="X89"/>
    </row>
    <row r="90" spans="21:24">
      <c r="U90"/>
      <c r="V90"/>
      <c r="W90"/>
      <c r="X90"/>
    </row>
    <row r="91" spans="21:24">
      <c r="U91"/>
      <c r="V91"/>
      <c r="W91"/>
      <c r="X91"/>
    </row>
    <row r="92" spans="21:24">
      <c r="U92"/>
      <c r="V92"/>
      <c r="W92"/>
      <c r="X92"/>
    </row>
    <row r="93" spans="21:24">
      <c r="U93"/>
      <c r="V93"/>
      <c r="W93"/>
      <c r="X93"/>
    </row>
    <row r="94" spans="21:24">
      <c r="U94"/>
      <c r="V94"/>
      <c r="W94"/>
      <c r="X94"/>
    </row>
    <row r="95" spans="21:24">
      <c r="U95"/>
      <c r="V95"/>
      <c r="W95"/>
      <c r="X95"/>
    </row>
    <row r="96" spans="21:24">
      <c r="U96"/>
      <c r="V96"/>
      <c r="W96"/>
      <c r="X96"/>
    </row>
    <row r="97" spans="21:24">
      <c r="U97"/>
      <c r="V97"/>
      <c r="W97"/>
      <c r="X97"/>
    </row>
    <row r="98" spans="21:24">
      <c r="U98"/>
      <c r="V98"/>
      <c r="W98"/>
      <c r="X98"/>
    </row>
    <row r="99" spans="21:24">
      <c r="U99"/>
      <c r="V99"/>
      <c r="W99"/>
      <c r="X99"/>
    </row>
    <row r="100" spans="21:24">
      <c r="U100"/>
      <c r="V100"/>
      <c r="W100"/>
      <c r="X100"/>
    </row>
    <row r="101" spans="21:24">
      <c r="U101"/>
      <c r="V101"/>
      <c r="W101"/>
      <c r="X101"/>
    </row>
    <row r="102" spans="21:24">
      <c r="U102"/>
      <c r="V102"/>
      <c r="W102"/>
      <c r="X102"/>
    </row>
    <row r="103" spans="21:24">
      <c r="U103"/>
      <c r="V103"/>
      <c r="W103"/>
      <c r="X103"/>
    </row>
    <row r="104" spans="21:24">
      <c r="U104"/>
      <c r="V104"/>
      <c r="W104"/>
      <c r="X104"/>
    </row>
    <row r="105" spans="21:24">
      <c r="U105"/>
      <c r="V105"/>
      <c r="W105"/>
      <c r="X105"/>
    </row>
    <row r="106" spans="21:24">
      <c r="U106"/>
      <c r="V106"/>
      <c r="W106"/>
      <c r="X106"/>
    </row>
    <row r="107" spans="21:24">
      <c r="U107"/>
      <c r="V107"/>
      <c r="W107"/>
      <c r="X107"/>
    </row>
    <row r="108" spans="21:24">
      <c r="U108"/>
      <c r="V108"/>
      <c r="W108"/>
      <c r="X108"/>
    </row>
    <row r="109" spans="21:24">
      <c r="U109"/>
      <c r="V109"/>
      <c r="W109"/>
      <c r="X109"/>
    </row>
    <row r="110" spans="21:24">
      <c r="U110"/>
      <c r="V110"/>
      <c r="W110"/>
      <c r="X110"/>
    </row>
    <row r="111" spans="21:24">
      <c r="U111"/>
      <c r="V111"/>
      <c r="W111"/>
      <c r="X111"/>
    </row>
    <row r="112" spans="21:24">
      <c r="U112"/>
      <c r="V112"/>
      <c r="W112"/>
      <c r="X112"/>
    </row>
    <row r="113" spans="21:24">
      <c r="U113"/>
      <c r="V113"/>
      <c r="W113"/>
      <c r="X113"/>
    </row>
    <row r="114" spans="21:24">
      <c r="U114"/>
      <c r="V114"/>
      <c r="W114"/>
      <c r="X114"/>
    </row>
    <row r="115" spans="21:24">
      <c r="U115"/>
      <c r="V115"/>
      <c r="W115"/>
      <c r="X115"/>
    </row>
    <row r="116" spans="21:24">
      <c r="U116"/>
      <c r="V116"/>
      <c r="W116"/>
      <c r="X116"/>
    </row>
    <row r="117" spans="21:24">
      <c r="U117"/>
      <c r="V117"/>
      <c r="W117"/>
      <c r="X117"/>
    </row>
    <row r="118" spans="21:24">
      <c r="U118"/>
      <c r="V118"/>
      <c r="W118"/>
      <c r="X118"/>
    </row>
    <row r="119" spans="21:24">
      <c r="U119"/>
      <c r="V119"/>
      <c r="W119"/>
      <c r="X119"/>
    </row>
    <row r="120" spans="21:24">
      <c r="U120"/>
      <c r="V120"/>
      <c r="W120"/>
      <c r="X120"/>
    </row>
    <row r="121" spans="21:24">
      <c r="U121"/>
      <c r="V121"/>
      <c r="W121"/>
      <c r="X121"/>
    </row>
    <row r="122" spans="21:24">
      <c r="U122"/>
      <c r="V122"/>
      <c r="W122"/>
      <c r="X122"/>
    </row>
    <row r="123" spans="21:24">
      <c r="U123"/>
      <c r="V123"/>
      <c r="W123"/>
      <c r="X123"/>
    </row>
    <row r="124" spans="21:24">
      <c r="U124"/>
      <c r="V124"/>
      <c r="W124"/>
      <c r="X124"/>
    </row>
    <row r="125" spans="21:24">
      <c r="U125"/>
      <c r="V125"/>
      <c r="W125"/>
      <c r="X125"/>
    </row>
    <row r="126" spans="21:24">
      <c r="U126"/>
      <c r="V126"/>
      <c r="W126"/>
      <c r="X126"/>
    </row>
    <row r="127" spans="21:24">
      <c r="U127"/>
      <c r="V127"/>
      <c r="W127"/>
      <c r="X127"/>
    </row>
    <row r="128" spans="21:24">
      <c r="U128"/>
      <c r="V128"/>
      <c r="W128"/>
      <c r="X128"/>
    </row>
    <row r="129" spans="21:24">
      <c r="U129"/>
      <c r="V129"/>
      <c r="W129"/>
      <c r="X129"/>
    </row>
    <row r="130" spans="21:24">
      <c r="U130"/>
      <c r="V130"/>
      <c r="W130"/>
      <c r="X130"/>
    </row>
    <row r="131" spans="21:24">
      <c r="U131"/>
      <c r="V131"/>
      <c r="W131"/>
      <c r="X131"/>
    </row>
    <row r="132" spans="21:24">
      <c r="U132"/>
      <c r="V132"/>
      <c r="W132"/>
      <c r="X132"/>
    </row>
    <row r="133" spans="21:24">
      <c r="U133"/>
      <c r="V133"/>
      <c r="W133"/>
      <c r="X133"/>
    </row>
    <row r="134" spans="21:24">
      <c r="U134"/>
      <c r="V134"/>
      <c r="W134"/>
      <c r="X134"/>
    </row>
    <row r="135" spans="21:24">
      <c r="U135"/>
      <c r="V135"/>
      <c r="W135"/>
      <c r="X135"/>
    </row>
    <row r="136" spans="21:24">
      <c r="U136"/>
      <c r="V136"/>
      <c r="W136"/>
      <c r="X136"/>
    </row>
    <row r="137" spans="21:24">
      <c r="U137"/>
      <c r="V137"/>
      <c r="W137"/>
      <c r="X137"/>
    </row>
    <row r="138" spans="21:24">
      <c r="U138"/>
      <c r="V138"/>
      <c r="W138"/>
      <c r="X138"/>
    </row>
    <row r="139" spans="21:24">
      <c r="U139"/>
      <c r="V139"/>
      <c r="W139"/>
      <c r="X139"/>
    </row>
    <row r="140" spans="21:24">
      <c r="U140"/>
      <c r="V140"/>
      <c r="W140"/>
      <c r="X140"/>
    </row>
    <row r="141" spans="21:24">
      <c r="U141"/>
      <c r="V141"/>
      <c r="W141"/>
      <c r="X141"/>
    </row>
    <row r="142" spans="21:24">
      <c r="U142"/>
      <c r="V142"/>
      <c r="W142"/>
      <c r="X142"/>
    </row>
    <row r="143" spans="21:24">
      <c r="U143"/>
      <c r="V143"/>
      <c r="W143"/>
      <c r="X143"/>
    </row>
    <row r="144" spans="21:24">
      <c r="U144"/>
      <c r="V144"/>
      <c r="W144"/>
      <c r="X144"/>
    </row>
    <row r="145" spans="21:24">
      <c r="U145"/>
      <c r="V145"/>
      <c r="W145"/>
      <c r="X145"/>
    </row>
    <row r="146" spans="21:24">
      <c r="U146"/>
      <c r="V146"/>
      <c r="W146"/>
      <c r="X146"/>
    </row>
    <row r="147" spans="21:24">
      <c r="U147"/>
      <c r="V147"/>
      <c r="W147"/>
      <c r="X147"/>
    </row>
    <row r="148" spans="21:24">
      <c r="U148"/>
      <c r="V148"/>
      <c r="W148"/>
      <c r="X148"/>
    </row>
    <row r="149" spans="21:24">
      <c r="U149"/>
      <c r="V149"/>
      <c r="W149"/>
      <c r="X149"/>
    </row>
    <row r="150" spans="21:24">
      <c r="U150"/>
      <c r="V150"/>
      <c r="W150"/>
      <c r="X150"/>
    </row>
    <row r="151" spans="21:24">
      <c r="U151"/>
      <c r="V151"/>
      <c r="W151"/>
      <c r="X151"/>
    </row>
    <row r="152" spans="21:24">
      <c r="U152"/>
      <c r="V152"/>
      <c r="W152"/>
      <c r="X152"/>
    </row>
    <row r="153" spans="21:24">
      <c r="U153"/>
      <c r="V153"/>
      <c r="W153"/>
      <c r="X153"/>
    </row>
    <row r="154" spans="21:24">
      <c r="U154"/>
      <c r="V154"/>
      <c r="W154"/>
      <c r="X154"/>
    </row>
    <row r="155" spans="21:24">
      <c r="U155"/>
      <c r="V155"/>
      <c r="W155"/>
      <c r="X155"/>
    </row>
    <row r="156" spans="21:24">
      <c r="U156"/>
      <c r="V156"/>
      <c r="W156"/>
      <c r="X156"/>
    </row>
    <row r="157" spans="21:24">
      <c r="U157"/>
      <c r="V157"/>
      <c r="W157"/>
      <c r="X157"/>
    </row>
    <row r="158" spans="21:24">
      <c r="U158"/>
      <c r="V158"/>
      <c r="W158"/>
      <c r="X158"/>
    </row>
    <row r="159" spans="21:24">
      <c r="U159"/>
      <c r="V159"/>
      <c r="W159"/>
      <c r="X159"/>
    </row>
    <row r="160" spans="21:24">
      <c r="U160"/>
      <c r="V160"/>
      <c r="W160"/>
      <c r="X160"/>
    </row>
    <row r="161" spans="21:24">
      <c r="U161"/>
      <c r="V161"/>
      <c r="W161"/>
      <c r="X161"/>
    </row>
    <row r="162" spans="21:24">
      <c r="U162"/>
      <c r="V162"/>
      <c r="W162"/>
      <c r="X162"/>
    </row>
    <row r="163" spans="21:24">
      <c r="U163"/>
      <c r="V163"/>
      <c r="W163"/>
      <c r="X163"/>
    </row>
    <row r="164" spans="21:24">
      <c r="U164"/>
      <c r="V164"/>
      <c r="W164"/>
      <c r="X164"/>
    </row>
    <row r="165" spans="21:24">
      <c r="U165"/>
      <c r="V165"/>
      <c r="W165"/>
      <c r="X165"/>
    </row>
    <row r="166" spans="21:24">
      <c r="U166"/>
      <c r="V166"/>
      <c r="W166"/>
      <c r="X166"/>
    </row>
    <row r="167" spans="21:24">
      <c r="U167"/>
      <c r="V167"/>
      <c r="W167"/>
      <c r="X167"/>
    </row>
    <row r="168" spans="21:24">
      <c r="U168"/>
      <c r="V168"/>
      <c r="W168"/>
      <c r="X168"/>
    </row>
    <row r="169" spans="21:24">
      <c r="U169"/>
      <c r="V169"/>
      <c r="W169"/>
      <c r="X169"/>
    </row>
    <row r="170" spans="21:24">
      <c r="U170"/>
      <c r="V170"/>
      <c r="W170"/>
      <c r="X170"/>
    </row>
    <row r="171" spans="21:24">
      <c r="U171"/>
      <c r="V171"/>
      <c r="W171"/>
      <c r="X171"/>
    </row>
    <row r="172" spans="21:24">
      <c r="U172"/>
      <c r="V172"/>
      <c r="W172"/>
      <c r="X172"/>
    </row>
    <row r="173" spans="21:24">
      <c r="U173"/>
      <c r="V173"/>
      <c r="W173"/>
      <c r="X173"/>
    </row>
    <row r="174" spans="21:24">
      <c r="U174"/>
      <c r="V174"/>
      <c r="W174"/>
      <c r="X174"/>
    </row>
    <row r="175" spans="21:24">
      <c r="U175"/>
      <c r="V175"/>
      <c r="W175"/>
      <c r="X175"/>
    </row>
    <row r="176" spans="21:24">
      <c r="U176"/>
      <c r="V176"/>
      <c r="W176"/>
      <c r="X176"/>
    </row>
    <row r="177" spans="21:24">
      <c r="U177"/>
      <c r="V177"/>
      <c r="W177"/>
      <c r="X177"/>
    </row>
    <row r="178" spans="21:24">
      <c r="U178"/>
      <c r="V178"/>
      <c r="W178"/>
      <c r="X178"/>
    </row>
    <row r="179" spans="21:24">
      <c r="U179"/>
      <c r="V179"/>
      <c r="W179"/>
      <c r="X179"/>
    </row>
    <row r="180" spans="21:24">
      <c r="U180"/>
      <c r="V180"/>
      <c r="W180"/>
      <c r="X180"/>
    </row>
    <row r="181" spans="21:24">
      <c r="U181"/>
      <c r="V181"/>
      <c r="W181"/>
      <c r="X181"/>
    </row>
    <row r="182" spans="21:24">
      <c r="U182"/>
      <c r="V182"/>
      <c r="W182"/>
      <c r="X182"/>
    </row>
    <row r="183" spans="21:24">
      <c r="U183"/>
      <c r="V183"/>
      <c r="W183"/>
      <c r="X183"/>
    </row>
    <row r="184" spans="21:24">
      <c r="U184"/>
      <c r="V184"/>
      <c r="W184"/>
      <c r="X184"/>
    </row>
    <row r="185" spans="21:24">
      <c r="U185"/>
      <c r="V185"/>
      <c r="W185"/>
      <c r="X185"/>
    </row>
    <row r="186" spans="21:24">
      <c r="U186"/>
      <c r="V186"/>
      <c r="W186"/>
      <c r="X186"/>
    </row>
    <row r="187" spans="21:24">
      <c r="U187"/>
      <c r="V187"/>
      <c r="W187"/>
      <c r="X187"/>
    </row>
  </sheetData>
  <mergeCells count="54">
    <mergeCell ref="Y8:Y21"/>
    <mergeCell ref="L3:L5"/>
    <mergeCell ref="O3:O5"/>
    <mergeCell ref="P3:Q4"/>
    <mergeCell ref="V3:V5"/>
    <mergeCell ref="Y3:Y5"/>
    <mergeCell ref="W3:W5"/>
    <mergeCell ref="X3:X4"/>
    <mergeCell ref="A1:L1"/>
    <mergeCell ref="O1:Z1"/>
    <mergeCell ref="D2:G2"/>
    <mergeCell ref="R2:T2"/>
    <mergeCell ref="B3:C4"/>
    <mergeCell ref="D3:F3"/>
    <mergeCell ref="I3:I5"/>
    <mergeCell ref="K3:K5"/>
    <mergeCell ref="Z3:Z5"/>
    <mergeCell ref="A3:A5"/>
    <mergeCell ref="D4:F4"/>
    <mergeCell ref="R4:R5"/>
    <mergeCell ref="S4:S5"/>
    <mergeCell ref="T4:T5"/>
    <mergeCell ref="J3:J4"/>
    <mergeCell ref="I8:I21"/>
    <mergeCell ref="K8:K21"/>
    <mergeCell ref="O8:O21"/>
    <mergeCell ref="D60:G60"/>
    <mergeCell ref="W8:W21"/>
    <mergeCell ref="A30:L30"/>
    <mergeCell ref="D31:G31"/>
    <mergeCell ref="A32:A34"/>
    <mergeCell ref="B32:C33"/>
    <mergeCell ref="D32:F32"/>
    <mergeCell ref="I32:I34"/>
    <mergeCell ref="L32:L34"/>
    <mergeCell ref="A8:A21"/>
    <mergeCell ref="D33:F33"/>
    <mergeCell ref="A37:A50"/>
    <mergeCell ref="I37:I50"/>
    <mergeCell ref="A66:A79"/>
    <mergeCell ref="I66:I79"/>
    <mergeCell ref="K66:K79"/>
    <mergeCell ref="A61:A63"/>
    <mergeCell ref="B61:C62"/>
    <mergeCell ref="D61:F61"/>
    <mergeCell ref="I61:I63"/>
    <mergeCell ref="J32:J33"/>
    <mergeCell ref="J61:J62"/>
    <mergeCell ref="K61:K63"/>
    <mergeCell ref="K32:K34"/>
    <mergeCell ref="K37:K50"/>
    <mergeCell ref="A59:L59"/>
    <mergeCell ref="L61:L63"/>
    <mergeCell ref="D62:F62"/>
  </mergeCells>
  <pageMargins left="0.73" right="0.35" top="0.74803149606299213" bottom="0.74803149606299213" header="0.31496062992125984" footer="0.31496062992125984"/>
  <pageSetup paperSize="9" orientation="landscape" r:id="rId1"/>
  <ignoredErrors>
    <ignoredError sqref="A8:C8 O8:Z22 A38:M60 A37:C37 E37:M37 A67:M79 A66:C66 E66:M66 E8:M8 A9:M31 A34:M36 A32:I33 K32:M33 A63:M65 A61:I62 K61:M62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Z31"/>
  <sheetViews>
    <sheetView zoomScale="75" zoomScaleNormal="75" workbookViewId="0">
      <selection activeCell="D9" sqref="D9"/>
    </sheetView>
  </sheetViews>
  <sheetFormatPr defaultRowHeight="15"/>
  <cols>
    <col min="1" max="1" width="17.28515625" customWidth="1"/>
    <col min="2" max="2" width="5.85546875" bestFit="1" customWidth="1"/>
    <col min="3" max="3" width="34.42578125" customWidth="1"/>
    <col min="4" max="7" width="7.140625" style="1" customWidth="1"/>
    <col min="8" max="8" width="0.7109375" customWidth="1"/>
    <col min="9" max="9" width="7.7109375" customWidth="1"/>
    <col min="10" max="10" width="9.42578125" customWidth="1"/>
    <col min="11" max="11" width="11.7109375" customWidth="1"/>
    <col min="12" max="12" width="13.28515625" bestFit="1" customWidth="1"/>
    <col min="13" max="13" width="6.42578125" customWidth="1"/>
    <col min="14" max="14" width="5.42578125" bestFit="1" customWidth="1"/>
    <col min="15" max="15" width="19.140625" customWidth="1"/>
    <col min="16" max="16" width="5.5703125" customWidth="1"/>
    <col min="17" max="17" width="32.7109375" customWidth="1"/>
    <col min="18" max="18" width="8" bestFit="1" customWidth="1"/>
    <col min="19" max="19" width="0.5703125" style="1" customWidth="1"/>
    <col min="20" max="20" width="8.42578125" style="1" customWidth="1"/>
    <col min="21" max="21" width="8.140625" style="1" customWidth="1"/>
    <col min="22" max="22" width="10.85546875" style="1" customWidth="1"/>
    <col min="23" max="23" width="9.28515625" customWidth="1"/>
    <col min="24" max="24" width="12.5703125" bestFit="1" customWidth="1"/>
    <col min="25" max="25" width="5.42578125" bestFit="1" customWidth="1"/>
  </cols>
  <sheetData>
    <row r="1" spans="1:24">
      <c r="A1" s="114" t="s">
        <v>117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O1" s="118" t="s">
        <v>33</v>
      </c>
      <c r="P1" s="119"/>
      <c r="Q1" s="119"/>
      <c r="R1" s="119"/>
      <c r="S1" s="119"/>
      <c r="T1" s="119"/>
      <c r="U1" s="119"/>
      <c r="V1" s="119"/>
      <c r="W1" s="119"/>
      <c r="X1" s="120"/>
    </row>
    <row r="2" spans="1:24" ht="30">
      <c r="A2" s="9"/>
      <c r="B2" s="10"/>
      <c r="C2" s="10"/>
      <c r="D2" s="183" t="s">
        <v>74</v>
      </c>
      <c r="E2" s="116"/>
      <c r="F2" s="116"/>
      <c r="G2" s="117"/>
      <c r="H2" s="10"/>
      <c r="I2" s="10"/>
      <c r="J2" s="10"/>
      <c r="K2" s="10"/>
      <c r="L2" s="19"/>
      <c r="O2" s="9"/>
      <c r="P2" s="10"/>
      <c r="Q2" s="10"/>
      <c r="R2" s="51" t="s">
        <v>77</v>
      </c>
      <c r="S2" s="10"/>
      <c r="T2" s="10"/>
      <c r="U2" s="10"/>
      <c r="V2" s="10"/>
      <c r="W2" s="10"/>
      <c r="X2" s="19"/>
    </row>
    <row r="3" spans="1:24" ht="15" customHeight="1">
      <c r="A3" s="140" t="s">
        <v>73</v>
      </c>
      <c r="B3" s="136" t="s">
        <v>26</v>
      </c>
      <c r="C3" s="137"/>
      <c r="D3" s="115" t="s">
        <v>3</v>
      </c>
      <c r="E3" s="116"/>
      <c r="F3" s="117"/>
      <c r="G3" s="16" t="s">
        <v>4</v>
      </c>
      <c r="H3" s="10"/>
      <c r="I3" s="176" t="s">
        <v>34</v>
      </c>
      <c r="J3" s="144" t="s">
        <v>131</v>
      </c>
      <c r="K3" s="147" t="s">
        <v>113</v>
      </c>
      <c r="L3" s="140" t="s">
        <v>126</v>
      </c>
      <c r="O3" s="133" t="s">
        <v>29</v>
      </c>
      <c r="P3" s="136" t="s">
        <v>26</v>
      </c>
      <c r="Q3" s="137"/>
      <c r="R3" s="44" t="s">
        <v>21</v>
      </c>
      <c r="S3" s="10"/>
      <c r="T3" s="140" t="s">
        <v>115</v>
      </c>
      <c r="U3" s="143" t="s">
        <v>34</v>
      </c>
      <c r="V3" s="144" t="s">
        <v>131</v>
      </c>
      <c r="W3" s="143" t="s">
        <v>35</v>
      </c>
      <c r="X3" s="140" t="s">
        <v>127</v>
      </c>
    </row>
    <row r="4" spans="1:24" ht="15" customHeight="1">
      <c r="A4" s="134"/>
      <c r="B4" s="138"/>
      <c r="C4" s="139"/>
      <c r="D4" s="115" t="s">
        <v>11</v>
      </c>
      <c r="E4" s="116"/>
      <c r="F4" s="117"/>
      <c r="G4" s="17" t="s">
        <v>9</v>
      </c>
      <c r="H4" s="10"/>
      <c r="I4" s="177"/>
      <c r="J4" s="144"/>
      <c r="K4" s="148"/>
      <c r="L4" s="141"/>
      <c r="O4" s="134"/>
      <c r="P4" s="138"/>
      <c r="Q4" s="139"/>
      <c r="R4" s="145" t="s">
        <v>41</v>
      </c>
      <c r="S4" s="10"/>
      <c r="T4" s="141"/>
      <c r="U4" s="141"/>
      <c r="V4" s="144"/>
      <c r="W4" s="141"/>
      <c r="X4" s="141"/>
    </row>
    <row r="5" spans="1:24" ht="70.5" customHeight="1">
      <c r="A5" s="135"/>
      <c r="B5" s="11" t="s">
        <v>27</v>
      </c>
      <c r="C5" s="28" t="s">
        <v>28</v>
      </c>
      <c r="D5" s="16" t="s">
        <v>0</v>
      </c>
      <c r="E5" s="16" t="s">
        <v>1</v>
      </c>
      <c r="F5" s="16" t="s">
        <v>2</v>
      </c>
      <c r="G5" s="97" t="s">
        <v>112</v>
      </c>
      <c r="H5" s="12"/>
      <c r="I5" s="178"/>
      <c r="J5" s="105" t="s">
        <v>124</v>
      </c>
      <c r="K5" s="149"/>
      <c r="L5" s="142"/>
      <c r="O5" s="135"/>
      <c r="P5" s="11" t="s">
        <v>27</v>
      </c>
      <c r="Q5" s="28" t="s">
        <v>28</v>
      </c>
      <c r="R5" s="146"/>
      <c r="S5" s="12"/>
      <c r="T5" s="142"/>
      <c r="U5" s="142"/>
      <c r="V5" s="105" t="s">
        <v>124</v>
      </c>
      <c r="W5" s="142"/>
      <c r="X5" s="142"/>
    </row>
    <row r="6" spans="1:2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9"/>
      <c r="O6" s="9"/>
      <c r="P6" s="10"/>
      <c r="Q6" s="10"/>
      <c r="R6" s="10"/>
      <c r="S6" s="10"/>
      <c r="T6" s="10"/>
      <c r="U6" s="10"/>
      <c r="V6" s="10"/>
      <c r="W6" s="10"/>
      <c r="X6" s="19"/>
    </row>
    <row r="7" spans="1:24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9"/>
      <c r="O7" s="9"/>
      <c r="P7" s="10"/>
      <c r="Q7" s="10"/>
      <c r="R7" s="10"/>
      <c r="S7" s="10"/>
      <c r="T7" s="10"/>
      <c r="U7" s="10"/>
      <c r="V7" s="10"/>
      <c r="W7" s="10"/>
      <c r="X7" s="19"/>
    </row>
    <row r="8" spans="1:24">
      <c r="A8" s="160" t="s">
        <v>75</v>
      </c>
      <c r="B8" s="13">
        <v>1</v>
      </c>
      <c r="C8" s="13"/>
      <c r="D8" s="14">
        <v>1</v>
      </c>
      <c r="E8" s="14"/>
      <c r="F8" s="14"/>
      <c r="G8" s="14">
        <f>SUM(D8:F8)/3</f>
        <v>0.33333333333333331</v>
      </c>
      <c r="H8" s="35"/>
      <c r="I8" s="130">
        <f>MAXA(G8:G21,G8:G21)</f>
        <v>0.33333333333333331</v>
      </c>
      <c r="J8" s="14">
        <f>SUM(G8/I$8)</f>
        <v>1</v>
      </c>
      <c r="K8" s="179">
        <v>2</v>
      </c>
      <c r="L8" s="40">
        <f>SUM(J8*K$8)</f>
        <v>2</v>
      </c>
      <c r="O8" s="160" t="s">
        <v>76</v>
      </c>
      <c r="P8" s="13">
        <v>1</v>
      </c>
      <c r="Q8" s="13"/>
      <c r="R8" s="40">
        <f>SUM(L8)</f>
        <v>2</v>
      </c>
      <c r="S8" s="35"/>
      <c r="T8" s="14">
        <f t="shared" ref="T8:T21" si="0">SUM(R8:R8)</f>
        <v>2</v>
      </c>
      <c r="U8" s="130">
        <f>MAXA(T8:T21,T8:T21)</f>
        <v>2</v>
      </c>
      <c r="V8" s="14">
        <f t="shared" ref="V8:V21" si="1">SUM(T8/U$8)</f>
        <v>1</v>
      </c>
      <c r="W8" s="111">
        <f>SUM(K8)</f>
        <v>2</v>
      </c>
      <c r="X8" s="15">
        <f t="shared" ref="X8:X21" si="2">SUM(V8*W$8)</f>
        <v>2</v>
      </c>
    </row>
    <row r="9" spans="1:24">
      <c r="A9" s="129"/>
      <c r="B9" s="13">
        <v>2</v>
      </c>
      <c r="C9" s="13"/>
      <c r="D9" s="14"/>
      <c r="E9" s="14"/>
      <c r="F9" s="14"/>
      <c r="G9" s="14">
        <f t="shared" ref="G9:G21" si="3">SUM(D9:F9)/3</f>
        <v>0</v>
      </c>
      <c r="H9" s="35"/>
      <c r="I9" s="131"/>
      <c r="J9" s="14">
        <f t="shared" ref="J9:J21" si="4">SUM(G9/I$8)</f>
        <v>0</v>
      </c>
      <c r="K9" s="180"/>
      <c r="L9" s="40">
        <f t="shared" ref="L9:L21" si="5">SUM(J9*K$8)</f>
        <v>0</v>
      </c>
      <c r="O9" s="129"/>
      <c r="P9" s="13">
        <v>2</v>
      </c>
      <c r="Q9" s="13"/>
      <c r="R9" s="40">
        <f t="shared" ref="R9:R21" si="6">SUM(L9)</f>
        <v>0</v>
      </c>
      <c r="S9" s="35"/>
      <c r="T9" s="14">
        <f t="shared" si="0"/>
        <v>0</v>
      </c>
      <c r="U9" s="131"/>
      <c r="V9" s="14">
        <f t="shared" si="1"/>
        <v>0</v>
      </c>
      <c r="W9" s="112"/>
      <c r="X9" s="15">
        <f t="shared" si="2"/>
        <v>0</v>
      </c>
    </row>
    <row r="10" spans="1:24">
      <c r="A10" s="129"/>
      <c r="B10" s="13">
        <v>3</v>
      </c>
      <c r="C10" s="13"/>
      <c r="D10" s="14"/>
      <c r="E10" s="14"/>
      <c r="F10" s="14"/>
      <c r="G10" s="14">
        <f t="shared" si="3"/>
        <v>0</v>
      </c>
      <c r="H10" s="35"/>
      <c r="I10" s="131"/>
      <c r="J10" s="14">
        <f t="shared" si="4"/>
        <v>0</v>
      </c>
      <c r="K10" s="180"/>
      <c r="L10" s="40">
        <f t="shared" si="5"/>
        <v>0</v>
      </c>
      <c r="O10" s="129"/>
      <c r="P10" s="13">
        <v>3</v>
      </c>
      <c r="Q10" s="13"/>
      <c r="R10" s="40">
        <f t="shared" si="6"/>
        <v>0</v>
      </c>
      <c r="S10" s="35"/>
      <c r="T10" s="14">
        <f t="shared" si="0"/>
        <v>0</v>
      </c>
      <c r="U10" s="131"/>
      <c r="V10" s="14">
        <f t="shared" si="1"/>
        <v>0</v>
      </c>
      <c r="W10" s="112"/>
      <c r="X10" s="15">
        <f t="shared" si="2"/>
        <v>0</v>
      </c>
    </row>
    <row r="11" spans="1:24">
      <c r="A11" s="129"/>
      <c r="B11" s="13">
        <v>4</v>
      </c>
      <c r="C11" s="13"/>
      <c r="D11" s="14"/>
      <c r="E11" s="35"/>
      <c r="F11" s="14"/>
      <c r="G11" s="14">
        <f t="shared" si="3"/>
        <v>0</v>
      </c>
      <c r="H11" s="35"/>
      <c r="I11" s="131"/>
      <c r="J11" s="14">
        <f t="shared" si="4"/>
        <v>0</v>
      </c>
      <c r="K11" s="180"/>
      <c r="L11" s="40">
        <f t="shared" si="5"/>
        <v>0</v>
      </c>
      <c r="O11" s="129"/>
      <c r="P11" s="13">
        <v>4</v>
      </c>
      <c r="Q11" s="13"/>
      <c r="R11" s="40">
        <f t="shared" si="6"/>
        <v>0</v>
      </c>
      <c r="S11" s="35"/>
      <c r="T11" s="14">
        <f t="shared" si="0"/>
        <v>0</v>
      </c>
      <c r="U11" s="131"/>
      <c r="V11" s="14">
        <f t="shared" si="1"/>
        <v>0</v>
      </c>
      <c r="W11" s="112"/>
      <c r="X11" s="15">
        <f t="shared" si="2"/>
        <v>0</v>
      </c>
    </row>
    <row r="12" spans="1:24">
      <c r="A12" s="129"/>
      <c r="B12" s="13">
        <v>5</v>
      </c>
      <c r="C12" s="13"/>
      <c r="D12" s="14"/>
      <c r="E12" s="14"/>
      <c r="F12" s="14"/>
      <c r="G12" s="14">
        <f t="shared" si="3"/>
        <v>0</v>
      </c>
      <c r="H12" s="35"/>
      <c r="I12" s="131"/>
      <c r="J12" s="14">
        <f t="shared" si="4"/>
        <v>0</v>
      </c>
      <c r="K12" s="180"/>
      <c r="L12" s="40">
        <f t="shared" si="5"/>
        <v>0</v>
      </c>
      <c r="O12" s="129"/>
      <c r="P12" s="13">
        <v>5</v>
      </c>
      <c r="Q12" s="13"/>
      <c r="R12" s="40">
        <f t="shared" si="6"/>
        <v>0</v>
      </c>
      <c r="S12" s="35"/>
      <c r="T12" s="14">
        <f t="shared" si="0"/>
        <v>0</v>
      </c>
      <c r="U12" s="131"/>
      <c r="V12" s="14">
        <f t="shared" si="1"/>
        <v>0</v>
      </c>
      <c r="W12" s="112"/>
      <c r="X12" s="15">
        <f t="shared" si="2"/>
        <v>0</v>
      </c>
    </row>
    <row r="13" spans="1:24">
      <c r="A13" s="129"/>
      <c r="B13" s="13">
        <v>6</v>
      </c>
      <c r="C13" s="13"/>
      <c r="D13" s="14"/>
      <c r="E13" s="14"/>
      <c r="F13" s="14"/>
      <c r="G13" s="14">
        <f t="shared" si="3"/>
        <v>0</v>
      </c>
      <c r="H13" s="35"/>
      <c r="I13" s="131"/>
      <c r="J13" s="14">
        <f t="shared" si="4"/>
        <v>0</v>
      </c>
      <c r="K13" s="180"/>
      <c r="L13" s="40">
        <f t="shared" si="5"/>
        <v>0</v>
      </c>
      <c r="O13" s="129"/>
      <c r="P13" s="13">
        <v>6</v>
      </c>
      <c r="Q13" s="13"/>
      <c r="R13" s="40">
        <f t="shared" si="6"/>
        <v>0</v>
      </c>
      <c r="S13" s="35"/>
      <c r="T13" s="14">
        <f t="shared" si="0"/>
        <v>0</v>
      </c>
      <c r="U13" s="131"/>
      <c r="V13" s="14">
        <f t="shared" si="1"/>
        <v>0</v>
      </c>
      <c r="W13" s="112"/>
      <c r="X13" s="15">
        <f t="shared" si="2"/>
        <v>0</v>
      </c>
    </row>
    <row r="14" spans="1:24">
      <c r="A14" s="129"/>
      <c r="B14" s="13">
        <v>7</v>
      </c>
      <c r="C14" s="13"/>
      <c r="D14" s="14"/>
      <c r="E14" s="14"/>
      <c r="F14" s="14"/>
      <c r="G14" s="14">
        <f t="shared" si="3"/>
        <v>0</v>
      </c>
      <c r="H14" s="35"/>
      <c r="I14" s="131"/>
      <c r="J14" s="14">
        <f t="shared" si="4"/>
        <v>0</v>
      </c>
      <c r="K14" s="180"/>
      <c r="L14" s="40">
        <f t="shared" si="5"/>
        <v>0</v>
      </c>
      <c r="O14" s="129"/>
      <c r="P14" s="13">
        <v>7</v>
      </c>
      <c r="Q14" s="13"/>
      <c r="R14" s="40">
        <f t="shared" si="6"/>
        <v>0</v>
      </c>
      <c r="S14" s="35"/>
      <c r="T14" s="14">
        <f t="shared" si="0"/>
        <v>0</v>
      </c>
      <c r="U14" s="131"/>
      <c r="V14" s="14">
        <f t="shared" si="1"/>
        <v>0</v>
      </c>
      <c r="W14" s="112"/>
      <c r="X14" s="15">
        <f t="shared" si="2"/>
        <v>0</v>
      </c>
    </row>
    <row r="15" spans="1:24">
      <c r="A15" s="129"/>
      <c r="B15" s="13">
        <v>8</v>
      </c>
      <c r="C15" s="13"/>
      <c r="D15" s="14"/>
      <c r="E15" s="14"/>
      <c r="F15" s="14"/>
      <c r="G15" s="14">
        <f t="shared" si="3"/>
        <v>0</v>
      </c>
      <c r="H15" s="35"/>
      <c r="I15" s="131"/>
      <c r="J15" s="14">
        <f t="shared" si="4"/>
        <v>0</v>
      </c>
      <c r="K15" s="180"/>
      <c r="L15" s="40">
        <f t="shared" si="5"/>
        <v>0</v>
      </c>
      <c r="O15" s="129"/>
      <c r="P15" s="13">
        <v>8</v>
      </c>
      <c r="Q15" s="13"/>
      <c r="R15" s="40">
        <f t="shared" si="6"/>
        <v>0</v>
      </c>
      <c r="S15" s="35"/>
      <c r="T15" s="14">
        <f t="shared" si="0"/>
        <v>0</v>
      </c>
      <c r="U15" s="131"/>
      <c r="V15" s="14">
        <f t="shared" si="1"/>
        <v>0</v>
      </c>
      <c r="W15" s="112"/>
      <c r="X15" s="15">
        <f t="shared" si="2"/>
        <v>0</v>
      </c>
    </row>
    <row r="16" spans="1:24">
      <c r="A16" s="129"/>
      <c r="B16" s="13">
        <v>9</v>
      </c>
      <c r="C16" s="13"/>
      <c r="D16" s="14"/>
      <c r="E16" s="14"/>
      <c r="F16" s="14"/>
      <c r="G16" s="14">
        <f t="shared" si="3"/>
        <v>0</v>
      </c>
      <c r="H16" s="35"/>
      <c r="I16" s="131"/>
      <c r="J16" s="14">
        <f t="shared" si="4"/>
        <v>0</v>
      </c>
      <c r="K16" s="180"/>
      <c r="L16" s="40">
        <f t="shared" si="5"/>
        <v>0</v>
      </c>
      <c r="O16" s="129"/>
      <c r="P16" s="13">
        <v>9</v>
      </c>
      <c r="Q16" s="13"/>
      <c r="R16" s="40">
        <f t="shared" si="6"/>
        <v>0</v>
      </c>
      <c r="S16" s="35"/>
      <c r="T16" s="14">
        <f t="shared" si="0"/>
        <v>0</v>
      </c>
      <c r="U16" s="131"/>
      <c r="V16" s="14">
        <f t="shared" si="1"/>
        <v>0</v>
      </c>
      <c r="W16" s="112"/>
      <c r="X16" s="15">
        <f t="shared" si="2"/>
        <v>0</v>
      </c>
    </row>
    <row r="17" spans="1:26">
      <c r="A17" s="129"/>
      <c r="B17" s="13">
        <v>10</v>
      </c>
      <c r="C17" s="13"/>
      <c r="D17" s="14"/>
      <c r="E17" s="14"/>
      <c r="F17" s="14"/>
      <c r="G17" s="14">
        <f t="shared" si="3"/>
        <v>0</v>
      </c>
      <c r="H17" s="35"/>
      <c r="I17" s="131"/>
      <c r="J17" s="14">
        <f t="shared" si="4"/>
        <v>0</v>
      </c>
      <c r="K17" s="180"/>
      <c r="L17" s="40">
        <f t="shared" si="5"/>
        <v>0</v>
      </c>
      <c r="O17" s="129"/>
      <c r="P17" s="13">
        <v>10</v>
      </c>
      <c r="Q17" s="13"/>
      <c r="R17" s="40">
        <f t="shared" si="6"/>
        <v>0</v>
      </c>
      <c r="S17" s="35"/>
      <c r="T17" s="14">
        <f t="shared" si="0"/>
        <v>0</v>
      </c>
      <c r="U17" s="131"/>
      <c r="V17" s="14">
        <f t="shared" si="1"/>
        <v>0</v>
      </c>
      <c r="W17" s="112"/>
      <c r="X17" s="15">
        <f t="shared" si="2"/>
        <v>0</v>
      </c>
    </row>
    <row r="18" spans="1:26">
      <c r="A18" s="129"/>
      <c r="B18" s="13">
        <v>11</v>
      </c>
      <c r="C18" s="13"/>
      <c r="D18" s="14"/>
      <c r="E18" s="14"/>
      <c r="F18" s="14"/>
      <c r="G18" s="14">
        <f t="shared" si="3"/>
        <v>0</v>
      </c>
      <c r="H18" s="35"/>
      <c r="I18" s="131"/>
      <c r="J18" s="14">
        <f t="shared" si="4"/>
        <v>0</v>
      </c>
      <c r="K18" s="180"/>
      <c r="L18" s="40">
        <f t="shared" si="5"/>
        <v>0</v>
      </c>
      <c r="O18" s="129"/>
      <c r="P18" s="13">
        <v>11</v>
      </c>
      <c r="Q18" s="13"/>
      <c r="R18" s="40">
        <f t="shared" si="6"/>
        <v>0</v>
      </c>
      <c r="S18" s="35"/>
      <c r="T18" s="14">
        <f t="shared" si="0"/>
        <v>0</v>
      </c>
      <c r="U18" s="131"/>
      <c r="V18" s="14">
        <f t="shared" si="1"/>
        <v>0</v>
      </c>
      <c r="W18" s="112"/>
      <c r="X18" s="15">
        <f t="shared" si="2"/>
        <v>0</v>
      </c>
    </row>
    <row r="19" spans="1:26">
      <c r="A19" s="129"/>
      <c r="B19" s="13">
        <v>12</v>
      </c>
      <c r="C19" s="13"/>
      <c r="D19" s="14"/>
      <c r="E19" s="14"/>
      <c r="F19" s="14"/>
      <c r="G19" s="14">
        <f t="shared" si="3"/>
        <v>0</v>
      </c>
      <c r="H19" s="35"/>
      <c r="I19" s="131"/>
      <c r="J19" s="14">
        <f t="shared" si="4"/>
        <v>0</v>
      </c>
      <c r="K19" s="180"/>
      <c r="L19" s="40">
        <f t="shared" si="5"/>
        <v>0</v>
      </c>
      <c r="O19" s="129"/>
      <c r="P19" s="13">
        <v>12</v>
      </c>
      <c r="Q19" s="13"/>
      <c r="R19" s="40">
        <f t="shared" si="6"/>
        <v>0</v>
      </c>
      <c r="S19" s="35"/>
      <c r="T19" s="14">
        <f t="shared" si="0"/>
        <v>0</v>
      </c>
      <c r="U19" s="131"/>
      <c r="V19" s="14">
        <f t="shared" si="1"/>
        <v>0</v>
      </c>
      <c r="W19" s="112"/>
      <c r="X19" s="15">
        <f t="shared" si="2"/>
        <v>0</v>
      </c>
    </row>
    <row r="20" spans="1:26">
      <c r="A20" s="129"/>
      <c r="B20" s="13">
        <v>13</v>
      </c>
      <c r="C20" s="13"/>
      <c r="D20" s="14"/>
      <c r="E20" s="14"/>
      <c r="F20" s="14"/>
      <c r="G20" s="14">
        <f t="shared" si="3"/>
        <v>0</v>
      </c>
      <c r="H20" s="35"/>
      <c r="I20" s="131"/>
      <c r="J20" s="14">
        <f t="shared" si="4"/>
        <v>0</v>
      </c>
      <c r="K20" s="180"/>
      <c r="L20" s="40">
        <f t="shared" si="5"/>
        <v>0</v>
      </c>
      <c r="O20" s="129"/>
      <c r="P20" s="13">
        <v>13</v>
      </c>
      <c r="Q20" s="13"/>
      <c r="R20" s="40">
        <f t="shared" si="6"/>
        <v>0</v>
      </c>
      <c r="S20" s="35"/>
      <c r="T20" s="14">
        <f t="shared" si="0"/>
        <v>0</v>
      </c>
      <c r="U20" s="131"/>
      <c r="V20" s="14">
        <f t="shared" si="1"/>
        <v>0</v>
      </c>
      <c r="W20" s="112"/>
      <c r="X20" s="15">
        <f t="shared" si="2"/>
        <v>0</v>
      </c>
    </row>
    <row r="21" spans="1:26">
      <c r="A21" s="129"/>
      <c r="B21" s="13">
        <v>14</v>
      </c>
      <c r="C21" s="13"/>
      <c r="D21" s="14"/>
      <c r="E21" s="14"/>
      <c r="F21" s="14"/>
      <c r="G21" s="14">
        <f t="shared" si="3"/>
        <v>0</v>
      </c>
      <c r="H21" s="36"/>
      <c r="I21" s="132"/>
      <c r="J21" s="14">
        <f t="shared" si="4"/>
        <v>0</v>
      </c>
      <c r="K21" s="181"/>
      <c r="L21" s="40">
        <f t="shared" si="5"/>
        <v>0</v>
      </c>
      <c r="O21" s="129"/>
      <c r="P21" s="13">
        <v>14</v>
      </c>
      <c r="Q21" s="13"/>
      <c r="R21" s="40">
        <f t="shared" si="6"/>
        <v>0</v>
      </c>
      <c r="S21" s="36"/>
      <c r="T21" s="14">
        <f t="shared" si="0"/>
        <v>0</v>
      </c>
      <c r="U21" s="132"/>
      <c r="V21" s="14">
        <f t="shared" si="1"/>
        <v>0</v>
      </c>
      <c r="W21" s="113"/>
      <c r="X21" s="15">
        <f t="shared" si="2"/>
        <v>0</v>
      </c>
    </row>
    <row r="22" spans="1:26">
      <c r="O22" s="24"/>
      <c r="P22" s="24"/>
      <c r="Q22" s="24"/>
      <c r="R22" s="24"/>
      <c r="S22" s="26"/>
      <c r="T22" s="26"/>
      <c r="U22" s="26"/>
      <c r="V22" s="26"/>
      <c r="W22" s="24"/>
      <c r="X22" s="24"/>
      <c r="Y22" s="24"/>
    </row>
    <row r="23" spans="1:26">
      <c r="O23" s="24"/>
      <c r="P23" s="24"/>
      <c r="Q23" s="24"/>
      <c r="R23" s="24"/>
      <c r="S23" s="26"/>
      <c r="T23" s="26"/>
      <c r="U23" s="26"/>
      <c r="V23" s="26"/>
      <c r="W23" s="24"/>
      <c r="X23" s="24"/>
      <c r="Y23" s="24"/>
      <c r="Z23" s="8"/>
    </row>
    <row r="24" spans="1:26">
      <c r="O24" s="24"/>
      <c r="P24" s="24"/>
      <c r="Q24" s="24"/>
      <c r="R24" s="24"/>
      <c r="S24" s="26"/>
      <c r="T24" s="26"/>
      <c r="U24" s="26"/>
      <c r="V24" s="26"/>
      <c r="W24" s="24"/>
      <c r="X24" s="24"/>
      <c r="Y24" s="24"/>
      <c r="Z24" s="8"/>
    </row>
    <row r="25" spans="1:26">
      <c r="O25" s="24"/>
      <c r="P25" s="24"/>
      <c r="Q25" s="24"/>
      <c r="R25" s="24"/>
      <c r="S25" s="3"/>
      <c r="T25" s="3"/>
      <c r="U25" s="3"/>
      <c r="V25" s="3"/>
      <c r="W25" s="8"/>
      <c r="X25" s="8"/>
      <c r="Y25" s="8"/>
      <c r="Z25" s="8"/>
    </row>
    <row r="26" spans="1:26">
      <c r="O26" s="24"/>
      <c r="P26" s="24"/>
      <c r="Q26" s="24"/>
      <c r="R26" s="24"/>
      <c r="S26" s="3"/>
      <c r="T26" s="3"/>
      <c r="U26" s="3"/>
      <c r="V26" s="3"/>
      <c r="W26" s="8"/>
      <c r="X26" s="8"/>
      <c r="Y26" s="8"/>
      <c r="Z26" s="8"/>
    </row>
    <row r="27" spans="1:26">
      <c r="O27" s="24"/>
      <c r="P27" s="24"/>
      <c r="Q27" s="24"/>
      <c r="R27" s="24"/>
      <c r="S27" s="3"/>
      <c r="T27" s="3"/>
      <c r="U27" s="3"/>
      <c r="V27" s="3"/>
      <c r="W27" s="8"/>
      <c r="X27" s="8"/>
      <c r="Y27" s="8"/>
      <c r="Z27" s="8"/>
    </row>
    <row r="28" spans="1:26">
      <c r="O28" s="24"/>
      <c r="P28" s="24"/>
      <c r="Q28" s="24"/>
      <c r="R28" s="24"/>
      <c r="S28" s="3"/>
      <c r="T28" s="3"/>
      <c r="U28" s="3"/>
      <c r="V28" s="3"/>
      <c r="W28" s="8"/>
      <c r="X28" s="8"/>
      <c r="Y28" s="8"/>
      <c r="Z28" s="8"/>
    </row>
    <row r="29" spans="1:26">
      <c r="O29" s="24"/>
      <c r="P29" s="24"/>
      <c r="Q29" s="24"/>
      <c r="R29" s="24"/>
      <c r="S29" s="3"/>
      <c r="T29" s="3"/>
      <c r="U29" s="3"/>
      <c r="V29" s="3"/>
      <c r="W29" s="8"/>
      <c r="X29" s="8"/>
      <c r="Y29" s="8"/>
      <c r="Z29" s="8"/>
    </row>
    <row r="30" spans="1:26">
      <c r="O30" s="24"/>
      <c r="P30" s="24"/>
      <c r="Q30" s="24"/>
      <c r="R30" s="24"/>
      <c r="S30" s="3"/>
      <c r="T30" s="3"/>
      <c r="U30" s="3"/>
      <c r="V30" s="3"/>
      <c r="W30" s="8"/>
      <c r="X30" s="8"/>
      <c r="Y30" s="8"/>
      <c r="Z30" s="8"/>
    </row>
    <row r="31" spans="1:26">
      <c r="O31" s="24"/>
      <c r="P31" s="24"/>
      <c r="Q31" s="24"/>
      <c r="R31" s="24"/>
      <c r="S31" s="3"/>
      <c r="T31" s="3"/>
      <c r="U31" s="3"/>
      <c r="V31" s="3"/>
      <c r="W31" s="8"/>
      <c r="X31" s="8"/>
      <c r="Y31" s="8"/>
      <c r="Z31" s="8"/>
    </row>
  </sheetData>
  <mergeCells count="25">
    <mergeCell ref="A1:L1"/>
    <mergeCell ref="O1:X1"/>
    <mergeCell ref="D2:G2"/>
    <mergeCell ref="K3:K5"/>
    <mergeCell ref="L3:L5"/>
    <mergeCell ref="O3:O5"/>
    <mergeCell ref="P3:Q4"/>
    <mergeCell ref="R4:R5"/>
    <mergeCell ref="D3:F3"/>
    <mergeCell ref="D4:F4"/>
    <mergeCell ref="A8:A21"/>
    <mergeCell ref="B3:C4"/>
    <mergeCell ref="V3:V4"/>
    <mergeCell ref="W8:W21"/>
    <mergeCell ref="X3:X5"/>
    <mergeCell ref="W3:W5"/>
    <mergeCell ref="T3:T5"/>
    <mergeCell ref="U3:U5"/>
    <mergeCell ref="A3:A5"/>
    <mergeCell ref="I3:I5"/>
    <mergeCell ref="J3:J4"/>
    <mergeCell ref="U8:U21"/>
    <mergeCell ref="I8:I21"/>
    <mergeCell ref="K8:K21"/>
    <mergeCell ref="O8:O21"/>
  </mergeCells>
  <pageMargins left="0.56000000000000005" right="0.3" top="0.74803149606299213" bottom="0.74803149606299213" header="0.31496062992125984" footer="0.31496062992125984"/>
  <pageSetup paperSize="9" orientation="landscape" r:id="rId1"/>
  <ignoredErrors>
    <ignoredError sqref="J8:X21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X22"/>
  <sheetViews>
    <sheetView zoomScale="75" zoomScaleNormal="75" workbookViewId="0">
      <selection activeCell="F9" sqref="F9"/>
    </sheetView>
  </sheetViews>
  <sheetFormatPr defaultRowHeight="15"/>
  <cols>
    <col min="1" max="1" width="17.28515625" customWidth="1"/>
    <col min="2" max="2" width="5.85546875" bestFit="1" customWidth="1"/>
    <col min="3" max="3" width="34.42578125" customWidth="1"/>
    <col min="4" max="7" width="7.140625" style="1" customWidth="1"/>
    <col min="8" max="8" width="0.7109375" customWidth="1"/>
    <col min="9" max="9" width="7.7109375" customWidth="1"/>
    <col min="10" max="10" width="10.42578125" customWidth="1"/>
    <col min="11" max="11" width="11.7109375" customWidth="1"/>
    <col min="12" max="12" width="13.28515625" bestFit="1" customWidth="1"/>
    <col min="13" max="13" width="2" customWidth="1"/>
    <col min="14" max="14" width="19.140625" customWidth="1"/>
    <col min="15" max="15" width="6" customWidth="1"/>
    <col min="16" max="16" width="32.7109375" customWidth="1"/>
    <col min="17" max="17" width="12.140625" bestFit="1" customWidth="1"/>
    <col min="18" max="18" width="0.5703125" style="1" customWidth="1"/>
    <col min="19" max="19" width="8.42578125" style="1" customWidth="1"/>
    <col min="20" max="20" width="8.140625" style="1" customWidth="1"/>
    <col min="21" max="21" width="10.28515625" style="1" customWidth="1"/>
    <col min="22" max="22" width="10.42578125" customWidth="1"/>
    <col min="23" max="23" width="12.5703125" bestFit="1" customWidth="1"/>
    <col min="24" max="24" width="5.42578125" bestFit="1" customWidth="1"/>
  </cols>
  <sheetData>
    <row r="1" spans="1:23">
      <c r="A1" s="114" t="s">
        <v>116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N1" s="118" t="s">
        <v>33</v>
      </c>
      <c r="O1" s="119"/>
      <c r="P1" s="119"/>
      <c r="Q1" s="119"/>
      <c r="R1" s="119"/>
      <c r="S1" s="119"/>
      <c r="T1" s="119"/>
      <c r="U1" s="119"/>
      <c r="V1" s="119"/>
      <c r="W1" s="120"/>
    </row>
    <row r="2" spans="1:23">
      <c r="A2" s="9"/>
      <c r="B2" s="10"/>
      <c r="C2" s="10"/>
      <c r="D2" s="183" t="s">
        <v>78</v>
      </c>
      <c r="E2" s="116"/>
      <c r="F2" s="116"/>
      <c r="G2" s="117"/>
      <c r="H2" s="10"/>
      <c r="I2" s="10"/>
      <c r="J2" s="10"/>
      <c r="K2" s="10"/>
      <c r="L2" s="19"/>
      <c r="N2" s="9"/>
      <c r="O2" s="10"/>
      <c r="P2" s="10"/>
      <c r="Q2" s="106" t="s">
        <v>119</v>
      </c>
      <c r="R2" s="10"/>
      <c r="S2" s="10"/>
      <c r="T2" s="10"/>
      <c r="U2" s="10"/>
      <c r="V2" s="10"/>
      <c r="W2" s="19"/>
    </row>
    <row r="3" spans="1:23" ht="15" customHeight="1">
      <c r="A3" s="140" t="s">
        <v>81</v>
      </c>
      <c r="B3" s="136" t="s">
        <v>26</v>
      </c>
      <c r="C3" s="137"/>
      <c r="D3" s="115" t="s">
        <v>3</v>
      </c>
      <c r="E3" s="116"/>
      <c r="F3" s="117"/>
      <c r="G3" s="16" t="s">
        <v>4</v>
      </c>
      <c r="H3" s="10"/>
      <c r="I3" s="176" t="s">
        <v>34</v>
      </c>
      <c r="J3" s="144" t="s">
        <v>131</v>
      </c>
      <c r="K3" s="147" t="s">
        <v>113</v>
      </c>
      <c r="L3" s="140" t="s">
        <v>126</v>
      </c>
      <c r="N3" s="140" t="s">
        <v>79</v>
      </c>
      <c r="O3" s="136" t="s">
        <v>26</v>
      </c>
      <c r="P3" s="137"/>
      <c r="Q3" s="44" t="s">
        <v>22</v>
      </c>
      <c r="R3" s="10"/>
      <c r="S3" s="140" t="s">
        <v>115</v>
      </c>
      <c r="T3" s="143" t="s">
        <v>34</v>
      </c>
      <c r="U3" s="144" t="s">
        <v>131</v>
      </c>
      <c r="V3" s="143" t="s">
        <v>35</v>
      </c>
      <c r="W3" s="140" t="s">
        <v>127</v>
      </c>
    </row>
    <row r="4" spans="1:23" ht="15" customHeight="1">
      <c r="A4" s="134"/>
      <c r="B4" s="138"/>
      <c r="C4" s="139"/>
      <c r="D4" s="115" t="s">
        <v>11</v>
      </c>
      <c r="E4" s="116"/>
      <c r="F4" s="117"/>
      <c r="G4" s="17" t="s">
        <v>9</v>
      </c>
      <c r="H4" s="10"/>
      <c r="I4" s="177"/>
      <c r="J4" s="144"/>
      <c r="K4" s="148"/>
      <c r="L4" s="141"/>
      <c r="N4" s="134"/>
      <c r="O4" s="138"/>
      <c r="P4" s="139"/>
      <c r="Q4" s="145" t="s">
        <v>41</v>
      </c>
      <c r="R4" s="10"/>
      <c r="S4" s="141"/>
      <c r="T4" s="141"/>
      <c r="U4" s="144"/>
      <c r="V4" s="141"/>
      <c r="W4" s="141"/>
    </row>
    <row r="5" spans="1:23" ht="78.75" customHeight="1">
      <c r="A5" s="135"/>
      <c r="B5" s="11" t="s">
        <v>27</v>
      </c>
      <c r="C5" s="28" t="s">
        <v>28</v>
      </c>
      <c r="D5" s="16" t="s">
        <v>0</v>
      </c>
      <c r="E5" s="16" t="s">
        <v>1</v>
      </c>
      <c r="F5" s="16" t="s">
        <v>2</v>
      </c>
      <c r="G5" s="97" t="s">
        <v>112</v>
      </c>
      <c r="H5" s="12"/>
      <c r="I5" s="178"/>
      <c r="J5" s="105" t="s">
        <v>124</v>
      </c>
      <c r="K5" s="149"/>
      <c r="L5" s="142"/>
      <c r="N5" s="135"/>
      <c r="O5" s="11" t="s">
        <v>27</v>
      </c>
      <c r="P5" s="28" t="s">
        <v>28</v>
      </c>
      <c r="Q5" s="146"/>
      <c r="R5" s="12"/>
      <c r="S5" s="142"/>
      <c r="T5" s="142"/>
      <c r="U5" s="105" t="s">
        <v>124</v>
      </c>
      <c r="V5" s="142"/>
      <c r="W5" s="142"/>
    </row>
    <row r="6" spans="1:23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9"/>
      <c r="N6" s="9"/>
      <c r="O6" s="10"/>
      <c r="P6" s="10"/>
      <c r="Q6" s="10"/>
      <c r="R6" s="10"/>
      <c r="S6" s="10"/>
      <c r="T6" s="10"/>
      <c r="U6" s="10"/>
      <c r="V6" s="10"/>
      <c r="W6" s="19"/>
    </row>
    <row r="7" spans="1:23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9"/>
      <c r="N7" s="9"/>
      <c r="O7" s="10"/>
      <c r="P7" s="10"/>
      <c r="Q7" s="10"/>
      <c r="R7" s="10"/>
      <c r="S7" s="10"/>
      <c r="T7" s="10"/>
      <c r="U7" s="10"/>
      <c r="V7" s="10"/>
      <c r="W7" s="19"/>
    </row>
    <row r="8" spans="1:23">
      <c r="A8" s="160" t="s">
        <v>80</v>
      </c>
      <c r="B8" s="13">
        <v>1</v>
      </c>
      <c r="C8" s="13"/>
      <c r="D8" s="14"/>
      <c r="E8" s="14"/>
      <c r="F8" s="14">
        <v>1</v>
      </c>
      <c r="G8" s="14">
        <f>SUM(D8:F8)/3</f>
        <v>0.33333333333333331</v>
      </c>
      <c r="H8" s="35"/>
      <c r="I8" s="130">
        <f>MAXA(G8:G21,G8:G21)</f>
        <v>0.33333333333333331</v>
      </c>
      <c r="J8" s="14">
        <f>SUM(G8/I$8)</f>
        <v>1</v>
      </c>
      <c r="K8" s="179">
        <v>6</v>
      </c>
      <c r="L8" s="40">
        <f>SUM(J8*K$8)</f>
        <v>6</v>
      </c>
      <c r="N8" s="160" t="s">
        <v>82</v>
      </c>
      <c r="O8" s="13">
        <v>1</v>
      </c>
      <c r="P8" s="13"/>
      <c r="Q8" s="40">
        <f>SUM(L8)</f>
        <v>6</v>
      </c>
      <c r="R8" s="35"/>
      <c r="S8" s="14">
        <f t="shared" ref="S8:S21" si="0">SUM(Q8:Q8)</f>
        <v>6</v>
      </c>
      <c r="T8" s="130">
        <f>MAXA(S8:S21,S8:S21)</f>
        <v>6</v>
      </c>
      <c r="U8" s="14">
        <f t="shared" ref="U8:U21" si="1">SUM(S8/T$8)</f>
        <v>1</v>
      </c>
      <c r="V8" s="111">
        <f>SUM(K8)</f>
        <v>6</v>
      </c>
      <c r="W8" s="15">
        <f t="shared" ref="W8:W21" si="2">SUM(U8*V$8)</f>
        <v>6</v>
      </c>
    </row>
    <row r="9" spans="1:23">
      <c r="A9" s="129"/>
      <c r="B9" s="13">
        <v>2</v>
      </c>
      <c r="C9" s="13"/>
      <c r="D9" s="14"/>
      <c r="E9" s="14"/>
      <c r="F9" s="14"/>
      <c r="G9" s="14">
        <f t="shared" ref="G9:G21" si="3">SUM(D9:F9)/3</f>
        <v>0</v>
      </c>
      <c r="H9" s="35"/>
      <c r="I9" s="131"/>
      <c r="J9" s="14">
        <f t="shared" ref="J9:J21" si="4">SUM(G9/I$8)</f>
        <v>0</v>
      </c>
      <c r="K9" s="180"/>
      <c r="L9" s="40">
        <f t="shared" ref="L9:L21" si="5">SUM(J9*K$8)</f>
        <v>0</v>
      </c>
      <c r="N9" s="129"/>
      <c r="O9" s="13">
        <v>2</v>
      </c>
      <c r="P9" s="13"/>
      <c r="Q9" s="40">
        <f t="shared" ref="Q9:Q21" si="6">SUM(L9)</f>
        <v>0</v>
      </c>
      <c r="R9" s="35"/>
      <c r="S9" s="14">
        <f t="shared" si="0"/>
        <v>0</v>
      </c>
      <c r="T9" s="131"/>
      <c r="U9" s="14">
        <f t="shared" si="1"/>
        <v>0</v>
      </c>
      <c r="V9" s="112"/>
      <c r="W9" s="15">
        <f t="shared" si="2"/>
        <v>0</v>
      </c>
    </row>
    <row r="10" spans="1:23">
      <c r="A10" s="129"/>
      <c r="B10" s="13">
        <v>3</v>
      </c>
      <c r="C10" s="13"/>
      <c r="D10" s="14"/>
      <c r="E10" s="14"/>
      <c r="F10" s="14"/>
      <c r="G10" s="14">
        <f t="shared" si="3"/>
        <v>0</v>
      </c>
      <c r="H10" s="35"/>
      <c r="I10" s="131"/>
      <c r="J10" s="14">
        <f t="shared" si="4"/>
        <v>0</v>
      </c>
      <c r="K10" s="180"/>
      <c r="L10" s="40">
        <f t="shared" si="5"/>
        <v>0</v>
      </c>
      <c r="N10" s="129"/>
      <c r="O10" s="13">
        <v>3</v>
      </c>
      <c r="P10" s="13"/>
      <c r="Q10" s="40">
        <f t="shared" si="6"/>
        <v>0</v>
      </c>
      <c r="R10" s="35"/>
      <c r="S10" s="14">
        <f t="shared" si="0"/>
        <v>0</v>
      </c>
      <c r="T10" s="131"/>
      <c r="U10" s="14">
        <f t="shared" si="1"/>
        <v>0</v>
      </c>
      <c r="V10" s="112"/>
      <c r="W10" s="15">
        <f t="shared" si="2"/>
        <v>0</v>
      </c>
    </row>
    <row r="11" spans="1:23">
      <c r="A11" s="129"/>
      <c r="B11" s="13">
        <v>4</v>
      </c>
      <c r="C11" s="13"/>
      <c r="D11" s="14"/>
      <c r="E11" s="35"/>
      <c r="F11" s="14"/>
      <c r="G11" s="14">
        <f t="shared" si="3"/>
        <v>0</v>
      </c>
      <c r="H11" s="35"/>
      <c r="I11" s="131"/>
      <c r="J11" s="14">
        <f t="shared" si="4"/>
        <v>0</v>
      </c>
      <c r="K11" s="180"/>
      <c r="L11" s="40">
        <f t="shared" si="5"/>
        <v>0</v>
      </c>
      <c r="N11" s="129"/>
      <c r="O11" s="13">
        <v>4</v>
      </c>
      <c r="P11" s="13"/>
      <c r="Q11" s="40">
        <f t="shared" si="6"/>
        <v>0</v>
      </c>
      <c r="R11" s="35"/>
      <c r="S11" s="14">
        <f t="shared" si="0"/>
        <v>0</v>
      </c>
      <c r="T11" s="131"/>
      <c r="U11" s="14">
        <f t="shared" si="1"/>
        <v>0</v>
      </c>
      <c r="V11" s="112"/>
      <c r="W11" s="15">
        <f t="shared" si="2"/>
        <v>0</v>
      </c>
    </row>
    <row r="12" spans="1:23">
      <c r="A12" s="129"/>
      <c r="B12" s="13">
        <v>5</v>
      </c>
      <c r="C12" s="13"/>
      <c r="D12" s="14"/>
      <c r="E12" s="14"/>
      <c r="F12" s="14"/>
      <c r="G12" s="14">
        <f t="shared" si="3"/>
        <v>0</v>
      </c>
      <c r="H12" s="35"/>
      <c r="I12" s="131"/>
      <c r="J12" s="14">
        <f t="shared" si="4"/>
        <v>0</v>
      </c>
      <c r="K12" s="180"/>
      <c r="L12" s="40">
        <f t="shared" si="5"/>
        <v>0</v>
      </c>
      <c r="N12" s="129"/>
      <c r="O12" s="13">
        <v>5</v>
      </c>
      <c r="P12" s="13"/>
      <c r="Q12" s="40">
        <f t="shared" si="6"/>
        <v>0</v>
      </c>
      <c r="R12" s="35"/>
      <c r="S12" s="14">
        <f t="shared" si="0"/>
        <v>0</v>
      </c>
      <c r="T12" s="131"/>
      <c r="U12" s="14">
        <f t="shared" si="1"/>
        <v>0</v>
      </c>
      <c r="V12" s="112"/>
      <c r="W12" s="15">
        <f t="shared" si="2"/>
        <v>0</v>
      </c>
    </row>
    <row r="13" spans="1:23">
      <c r="A13" s="129"/>
      <c r="B13" s="13">
        <v>6</v>
      </c>
      <c r="C13" s="13"/>
      <c r="D13" s="14"/>
      <c r="E13" s="14"/>
      <c r="F13" s="14"/>
      <c r="G13" s="14">
        <f t="shared" si="3"/>
        <v>0</v>
      </c>
      <c r="H13" s="35"/>
      <c r="I13" s="131"/>
      <c r="J13" s="14">
        <f t="shared" si="4"/>
        <v>0</v>
      </c>
      <c r="K13" s="180"/>
      <c r="L13" s="40">
        <f t="shared" si="5"/>
        <v>0</v>
      </c>
      <c r="N13" s="129"/>
      <c r="O13" s="13">
        <v>6</v>
      </c>
      <c r="P13" s="13"/>
      <c r="Q13" s="40">
        <f t="shared" si="6"/>
        <v>0</v>
      </c>
      <c r="R13" s="35"/>
      <c r="S13" s="14">
        <f t="shared" si="0"/>
        <v>0</v>
      </c>
      <c r="T13" s="131"/>
      <c r="U13" s="14">
        <f t="shared" si="1"/>
        <v>0</v>
      </c>
      <c r="V13" s="112"/>
      <c r="W13" s="15">
        <f t="shared" si="2"/>
        <v>0</v>
      </c>
    </row>
    <row r="14" spans="1:23">
      <c r="A14" s="129"/>
      <c r="B14" s="13">
        <v>7</v>
      </c>
      <c r="C14" s="13"/>
      <c r="D14" s="14"/>
      <c r="E14" s="14"/>
      <c r="F14" s="14"/>
      <c r="G14" s="14">
        <f t="shared" si="3"/>
        <v>0</v>
      </c>
      <c r="H14" s="35"/>
      <c r="I14" s="131"/>
      <c r="J14" s="14">
        <f t="shared" si="4"/>
        <v>0</v>
      </c>
      <c r="K14" s="180"/>
      <c r="L14" s="40">
        <f t="shared" si="5"/>
        <v>0</v>
      </c>
      <c r="N14" s="129"/>
      <c r="O14" s="13">
        <v>7</v>
      </c>
      <c r="P14" s="13"/>
      <c r="Q14" s="40">
        <f t="shared" si="6"/>
        <v>0</v>
      </c>
      <c r="R14" s="35"/>
      <c r="S14" s="14">
        <f t="shared" si="0"/>
        <v>0</v>
      </c>
      <c r="T14" s="131"/>
      <c r="U14" s="14">
        <f t="shared" si="1"/>
        <v>0</v>
      </c>
      <c r="V14" s="112"/>
      <c r="W14" s="15">
        <f t="shared" si="2"/>
        <v>0</v>
      </c>
    </row>
    <row r="15" spans="1:23">
      <c r="A15" s="129"/>
      <c r="B15" s="13">
        <v>8</v>
      </c>
      <c r="C15" s="13"/>
      <c r="D15" s="14"/>
      <c r="E15" s="14"/>
      <c r="F15" s="14"/>
      <c r="G15" s="14">
        <f t="shared" si="3"/>
        <v>0</v>
      </c>
      <c r="H15" s="35"/>
      <c r="I15" s="131"/>
      <c r="J15" s="14">
        <f t="shared" si="4"/>
        <v>0</v>
      </c>
      <c r="K15" s="180"/>
      <c r="L15" s="40">
        <f t="shared" si="5"/>
        <v>0</v>
      </c>
      <c r="N15" s="129"/>
      <c r="O15" s="13">
        <v>8</v>
      </c>
      <c r="P15" s="13"/>
      <c r="Q15" s="40">
        <f t="shared" si="6"/>
        <v>0</v>
      </c>
      <c r="R15" s="35"/>
      <c r="S15" s="14">
        <f t="shared" si="0"/>
        <v>0</v>
      </c>
      <c r="T15" s="131"/>
      <c r="U15" s="14">
        <f t="shared" si="1"/>
        <v>0</v>
      </c>
      <c r="V15" s="112"/>
      <c r="W15" s="15">
        <f t="shared" si="2"/>
        <v>0</v>
      </c>
    </row>
    <row r="16" spans="1:23">
      <c r="A16" s="129"/>
      <c r="B16" s="13">
        <v>9</v>
      </c>
      <c r="C16" s="13"/>
      <c r="D16" s="14"/>
      <c r="E16" s="14"/>
      <c r="F16" s="14"/>
      <c r="G16" s="14">
        <f t="shared" si="3"/>
        <v>0</v>
      </c>
      <c r="H16" s="35"/>
      <c r="I16" s="131"/>
      <c r="J16" s="14">
        <f t="shared" si="4"/>
        <v>0</v>
      </c>
      <c r="K16" s="180"/>
      <c r="L16" s="40">
        <f t="shared" si="5"/>
        <v>0</v>
      </c>
      <c r="N16" s="129"/>
      <c r="O16" s="13">
        <v>9</v>
      </c>
      <c r="P16" s="13"/>
      <c r="Q16" s="40">
        <f t="shared" si="6"/>
        <v>0</v>
      </c>
      <c r="R16" s="35"/>
      <c r="S16" s="14">
        <f t="shared" si="0"/>
        <v>0</v>
      </c>
      <c r="T16" s="131"/>
      <c r="U16" s="14">
        <f t="shared" si="1"/>
        <v>0</v>
      </c>
      <c r="V16" s="112"/>
      <c r="W16" s="15">
        <f t="shared" si="2"/>
        <v>0</v>
      </c>
    </row>
    <row r="17" spans="1:24">
      <c r="A17" s="129"/>
      <c r="B17" s="13">
        <v>10</v>
      </c>
      <c r="C17" s="13"/>
      <c r="D17" s="14"/>
      <c r="E17" s="14"/>
      <c r="F17" s="14"/>
      <c r="G17" s="14">
        <f t="shared" si="3"/>
        <v>0</v>
      </c>
      <c r="H17" s="35"/>
      <c r="I17" s="131"/>
      <c r="J17" s="14">
        <f t="shared" si="4"/>
        <v>0</v>
      </c>
      <c r="K17" s="180"/>
      <c r="L17" s="40">
        <f t="shared" si="5"/>
        <v>0</v>
      </c>
      <c r="N17" s="129"/>
      <c r="O17" s="13">
        <v>10</v>
      </c>
      <c r="P17" s="13"/>
      <c r="Q17" s="40">
        <f t="shared" si="6"/>
        <v>0</v>
      </c>
      <c r="R17" s="35"/>
      <c r="S17" s="14">
        <f t="shared" si="0"/>
        <v>0</v>
      </c>
      <c r="T17" s="131"/>
      <c r="U17" s="14">
        <f t="shared" si="1"/>
        <v>0</v>
      </c>
      <c r="V17" s="112"/>
      <c r="W17" s="15">
        <f t="shared" si="2"/>
        <v>0</v>
      </c>
    </row>
    <row r="18" spans="1:24">
      <c r="A18" s="129"/>
      <c r="B18" s="13">
        <v>11</v>
      </c>
      <c r="C18" s="13"/>
      <c r="D18" s="14"/>
      <c r="E18" s="14"/>
      <c r="F18" s="14"/>
      <c r="G18" s="14">
        <f t="shared" si="3"/>
        <v>0</v>
      </c>
      <c r="H18" s="35"/>
      <c r="I18" s="131"/>
      <c r="J18" s="14">
        <f t="shared" si="4"/>
        <v>0</v>
      </c>
      <c r="K18" s="180"/>
      <c r="L18" s="40">
        <f t="shared" si="5"/>
        <v>0</v>
      </c>
      <c r="N18" s="129"/>
      <c r="O18" s="13">
        <v>11</v>
      </c>
      <c r="P18" s="13"/>
      <c r="Q18" s="40">
        <f t="shared" si="6"/>
        <v>0</v>
      </c>
      <c r="R18" s="35"/>
      <c r="S18" s="14">
        <f t="shared" si="0"/>
        <v>0</v>
      </c>
      <c r="T18" s="131"/>
      <c r="U18" s="14">
        <f t="shared" si="1"/>
        <v>0</v>
      </c>
      <c r="V18" s="112"/>
      <c r="W18" s="15">
        <f t="shared" si="2"/>
        <v>0</v>
      </c>
    </row>
    <row r="19" spans="1:24">
      <c r="A19" s="129"/>
      <c r="B19" s="13">
        <v>12</v>
      </c>
      <c r="C19" s="13"/>
      <c r="D19" s="14"/>
      <c r="E19" s="14"/>
      <c r="F19" s="14"/>
      <c r="G19" s="14">
        <f t="shared" si="3"/>
        <v>0</v>
      </c>
      <c r="H19" s="35"/>
      <c r="I19" s="131"/>
      <c r="J19" s="14">
        <f t="shared" si="4"/>
        <v>0</v>
      </c>
      <c r="K19" s="180"/>
      <c r="L19" s="40">
        <f t="shared" si="5"/>
        <v>0</v>
      </c>
      <c r="N19" s="129"/>
      <c r="O19" s="13">
        <v>12</v>
      </c>
      <c r="P19" s="13"/>
      <c r="Q19" s="40">
        <f t="shared" si="6"/>
        <v>0</v>
      </c>
      <c r="R19" s="35"/>
      <c r="S19" s="14">
        <f t="shared" si="0"/>
        <v>0</v>
      </c>
      <c r="T19" s="131"/>
      <c r="U19" s="14">
        <f t="shared" si="1"/>
        <v>0</v>
      </c>
      <c r="V19" s="112"/>
      <c r="W19" s="15">
        <f t="shared" si="2"/>
        <v>0</v>
      </c>
    </row>
    <row r="20" spans="1:24">
      <c r="A20" s="129"/>
      <c r="B20" s="13">
        <v>13</v>
      </c>
      <c r="C20" s="13"/>
      <c r="D20" s="14"/>
      <c r="E20" s="14"/>
      <c r="F20" s="14"/>
      <c r="G20" s="14">
        <f t="shared" si="3"/>
        <v>0</v>
      </c>
      <c r="H20" s="35"/>
      <c r="I20" s="131"/>
      <c r="J20" s="14">
        <f t="shared" si="4"/>
        <v>0</v>
      </c>
      <c r="K20" s="180"/>
      <c r="L20" s="40">
        <f t="shared" si="5"/>
        <v>0</v>
      </c>
      <c r="N20" s="129"/>
      <c r="O20" s="13">
        <v>13</v>
      </c>
      <c r="P20" s="13"/>
      <c r="Q20" s="40">
        <f t="shared" si="6"/>
        <v>0</v>
      </c>
      <c r="R20" s="35"/>
      <c r="S20" s="14">
        <f t="shared" si="0"/>
        <v>0</v>
      </c>
      <c r="T20" s="131"/>
      <c r="U20" s="14">
        <f t="shared" si="1"/>
        <v>0</v>
      </c>
      <c r="V20" s="112"/>
      <c r="W20" s="15">
        <f t="shared" si="2"/>
        <v>0</v>
      </c>
    </row>
    <row r="21" spans="1:24">
      <c r="A21" s="129"/>
      <c r="B21" s="13">
        <v>14</v>
      </c>
      <c r="C21" s="13"/>
      <c r="D21" s="14"/>
      <c r="E21" s="14"/>
      <c r="F21" s="14"/>
      <c r="G21" s="14">
        <f t="shared" si="3"/>
        <v>0</v>
      </c>
      <c r="H21" s="36"/>
      <c r="I21" s="132"/>
      <c r="J21" s="14">
        <f t="shared" si="4"/>
        <v>0</v>
      </c>
      <c r="K21" s="181"/>
      <c r="L21" s="40">
        <f t="shared" si="5"/>
        <v>0</v>
      </c>
      <c r="N21" s="129"/>
      <c r="O21" s="13">
        <v>14</v>
      </c>
      <c r="P21" s="13"/>
      <c r="Q21" s="40">
        <f t="shared" si="6"/>
        <v>0</v>
      </c>
      <c r="R21" s="36"/>
      <c r="S21" s="14">
        <f t="shared" si="0"/>
        <v>0</v>
      </c>
      <c r="T21" s="132"/>
      <c r="U21" s="14">
        <f t="shared" si="1"/>
        <v>0</v>
      </c>
      <c r="V21" s="113"/>
      <c r="W21" s="15">
        <f t="shared" si="2"/>
        <v>0</v>
      </c>
    </row>
    <row r="22" spans="1:24">
      <c r="N22" s="24"/>
      <c r="O22" s="24"/>
      <c r="P22" s="24"/>
      <c r="Q22" s="24"/>
      <c r="R22" s="26"/>
      <c r="S22" s="26"/>
      <c r="T22" s="26"/>
      <c r="U22" s="26"/>
      <c r="V22" s="24"/>
      <c r="W22" s="24"/>
      <c r="X22" s="24"/>
    </row>
  </sheetData>
  <mergeCells count="25">
    <mergeCell ref="A8:A21"/>
    <mergeCell ref="V8:V21"/>
    <mergeCell ref="L3:L5"/>
    <mergeCell ref="N3:N5"/>
    <mergeCell ref="O3:P4"/>
    <mergeCell ref="S3:S5"/>
    <mergeCell ref="V3:V5"/>
    <mergeCell ref="T3:T5"/>
    <mergeCell ref="A3:A5"/>
    <mergeCell ref="T8:T21"/>
    <mergeCell ref="I8:I21"/>
    <mergeCell ref="K8:K21"/>
    <mergeCell ref="N8:N21"/>
    <mergeCell ref="U3:U4"/>
    <mergeCell ref="A1:L1"/>
    <mergeCell ref="N1:W1"/>
    <mergeCell ref="D2:G2"/>
    <mergeCell ref="B3:C4"/>
    <mergeCell ref="D3:F3"/>
    <mergeCell ref="I3:I5"/>
    <mergeCell ref="K3:K5"/>
    <mergeCell ref="W3:W5"/>
    <mergeCell ref="D4:F4"/>
    <mergeCell ref="Q4:Q5"/>
    <mergeCell ref="J3:J4"/>
  </mergeCells>
  <pageMargins left="0.71" right="0.5" top="0.74803149606299213" bottom="0.74803149606299213" header="0.31496062992125984" footer="0.31496062992125984"/>
  <pageSetup paperSize="9" orientation="landscape" r:id="rId1"/>
  <ignoredErrors>
    <ignoredError sqref="J8:M21 N8:W21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O20"/>
  <sheetViews>
    <sheetView topLeftCell="D1" zoomScale="75" zoomScaleNormal="75" workbookViewId="0">
      <selection activeCell="M2" sqref="M2:M3"/>
    </sheetView>
  </sheetViews>
  <sheetFormatPr defaultRowHeight="15"/>
  <cols>
    <col min="1" max="1" width="12" style="24" customWidth="1"/>
    <col min="2" max="2" width="5.7109375" style="24" customWidth="1"/>
    <col min="3" max="3" width="26.28515625" style="24" customWidth="1"/>
    <col min="4" max="9" width="7.5703125" style="24" customWidth="1"/>
    <col min="10" max="10" width="1.85546875" style="24" customWidth="1"/>
    <col min="11" max="11" width="7.5703125" style="24" customWidth="1"/>
    <col min="12" max="12" width="7.42578125" style="24" customWidth="1"/>
    <col min="13" max="13" width="9" style="24" customWidth="1"/>
    <col min="14" max="14" width="10" style="24" bestFit="1" customWidth="1"/>
    <col min="15" max="15" width="12.5703125" style="24" customWidth="1"/>
    <col min="16" max="17" width="5.42578125" style="24" bestFit="1" customWidth="1"/>
    <col min="18" max="16384" width="9.140625" style="24"/>
  </cols>
  <sheetData>
    <row r="1" spans="1:15">
      <c r="A1" s="9"/>
      <c r="B1" s="10"/>
      <c r="C1" s="10"/>
      <c r="D1" s="121" t="s">
        <v>42</v>
      </c>
      <c r="E1" s="121"/>
      <c r="F1" s="121"/>
      <c r="G1" s="121"/>
      <c r="H1" s="52"/>
      <c r="I1" s="52"/>
      <c r="J1" s="10"/>
      <c r="K1" s="10"/>
      <c r="L1" s="10"/>
      <c r="M1" s="10"/>
      <c r="N1" s="10"/>
      <c r="O1" s="19"/>
    </row>
    <row r="2" spans="1:15" ht="15" customHeight="1">
      <c r="A2" s="133" t="s">
        <v>29</v>
      </c>
      <c r="B2" s="136" t="s">
        <v>26</v>
      </c>
      <c r="C2" s="137"/>
      <c r="D2" s="47" t="s">
        <v>38</v>
      </c>
      <c r="E2" s="48" t="s">
        <v>44</v>
      </c>
      <c r="F2" s="49" t="s">
        <v>45</v>
      </c>
      <c r="G2" s="50" t="s">
        <v>46</v>
      </c>
      <c r="H2" s="55" t="s">
        <v>87</v>
      </c>
      <c r="I2" s="56" t="s">
        <v>30</v>
      </c>
      <c r="J2" s="10"/>
      <c r="K2" s="140" t="s">
        <v>114</v>
      </c>
      <c r="L2" s="159" t="s">
        <v>34</v>
      </c>
      <c r="M2" s="144" t="s">
        <v>131</v>
      </c>
      <c r="N2" s="176" t="s">
        <v>35</v>
      </c>
      <c r="O2" s="140" t="s">
        <v>118</v>
      </c>
    </row>
    <row r="3" spans="1:15" ht="15" customHeight="1">
      <c r="A3" s="134"/>
      <c r="B3" s="138"/>
      <c r="C3" s="139"/>
      <c r="D3" s="190" t="s">
        <v>83</v>
      </c>
      <c r="E3" s="191" t="s">
        <v>84</v>
      </c>
      <c r="F3" s="192" t="s">
        <v>85</v>
      </c>
      <c r="G3" s="193" t="s">
        <v>86</v>
      </c>
      <c r="H3" s="188" t="s">
        <v>88</v>
      </c>
      <c r="I3" s="186" t="s">
        <v>89</v>
      </c>
      <c r="J3" s="10"/>
      <c r="K3" s="141"/>
      <c r="L3" s="159"/>
      <c r="M3" s="144"/>
      <c r="N3" s="177"/>
      <c r="O3" s="141"/>
    </row>
    <row r="4" spans="1:15" ht="99" customHeight="1">
      <c r="A4" s="135"/>
      <c r="B4" s="11" t="s">
        <v>27</v>
      </c>
      <c r="C4" s="28" t="s">
        <v>28</v>
      </c>
      <c r="D4" s="146"/>
      <c r="E4" s="123"/>
      <c r="F4" s="125"/>
      <c r="G4" s="127"/>
      <c r="H4" s="189"/>
      <c r="I4" s="187"/>
      <c r="J4" s="12"/>
      <c r="K4" s="142"/>
      <c r="L4" s="159"/>
      <c r="M4" s="105" t="s">
        <v>124</v>
      </c>
      <c r="N4" s="178"/>
      <c r="O4" s="142"/>
    </row>
    <row r="5" spans="1:15">
      <c r="A5" s="9"/>
      <c r="B5" s="10"/>
      <c r="C5" s="58" t="s">
        <v>90</v>
      </c>
      <c r="D5" s="59">
        <f>SUM('a.1-Struttura'!Y8:Y21)</f>
        <v>10</v>
      </c>
      <c r="E5" s="59">
        <f>SUM('a.2-Org.Risorse'!X8:X21)</f>
        <v>6</v>
      </c>
      <c r="F5" s="59">
        <f>SUM('a.3-Org.Riscossione'!Y8:Y21)</f>
        <v>10</v>
      </c>
      <c r="G5" s="59">
        <f>SUM('a.4-Gest.Entrate'!Y8:Y21)</f>
        <v>26</v>
      </c>
      <c r="H5" s="31">
        <f>SUM('a.5-Selez.Personale'!W8:W21)</f>
        <v>2</v>
      </c>
      <c r="I5" s="31">
        <f>SUM('a.6-Miglior.Serv.'!V8:V21)</f>
        <v>6</v>
      </c>
      <c r="J5" s="10"/>
      <c r="K5" s="10"/>
      <c r="L5" s="57">
        <f>SUM(D5:I5)</f>
        <v>60</v>
      </c>
      <c r="M5" s="10"/>
      <c r="N5" s="10"/>
      <c r="O5" s="19"/>
    </row>
    <row r="6" spans="1:15">
      <c r="A6" s="9"/>
      <c r="B6" s="10"/>
      <c r="C6" s="10"/>
      <c r="D6" s="10"/>
      <c r="E6" s="10"/>
      <c r="F6" s="10"/>
      <c r="G6" s="10"/>
      <c r="J6" s="10"/>
      <c r="K6" s="10"/>
      <c r="L6" s="10"/>
      <c r="M6" s="10"/>
      <c r="N6" s="10"/>
      <c r="O6" s="19"/>
    </row>
    <row r="7" spans="1:15">
      <c r="A7" s="160" t="s">
        <v>43</v>
      </c>
      <c r="B7" s="13">
        <v>1</v>
      </c>
      <c r="C7" s="13"/>
      <c r="D7" s="40">
        <f>SUM('a.1-Struttura'!Z8)</f>
        <v>10</v>
      </c>
      <c r="E7" s="39">
        <f>SUM('a.2-Org.Risorse'!Y8)</f>
        <v>6</v>
      </c>
      <c r="F7" s="38">
        <f>SUM('a.3-Org.Riscossione'!Z8)</f>
        <v>10</v>
      </c>
      <c r="G7" s="37">
        <f>SUM('a.4-Gest.Entrate'!Z8)</f>
        <v>26</v>
      </c>
      <c r="H7" s="54">
        <f>SUM('a.5-Selez.Personale'!X8)</f>
        <v>2</v>
      </c>
      <c r="I7" s="53">
        <f>SUM('a.6-Miglior.Serv.'!W8)</f>
        <v>6</v>
      </c>
      <c r="J7" s="35"/>
      <c r="K7" s="14">
        <f>SUM(D7:J7)</f>
        <v>60</v>
      </c>
      <c r="L7" s="130">
        <f>MAXA(K7:K20,K7:K20)</f>
        <v>60</v>
      </c>
      <c r="M7" s="14">
        <f>SUM(K7/L$7)</f>
        <v>1</v>
      </c>
      <c r="N7" s="111">
        <v>60</v>
      </c>
      <c r="O7" s="15">
        <f>SUM(M7*N$7)</f>
        <v>60</v>
      </c>
    </row>
    <row r="8" spans="1:15">
      <c r="A8" s="129"/>
      <c r="B8" s="13">
        <v>2</v>
      </c>
      <c r="C8" s="13"/>
      <c r="D8" s="40">
        <f>SUM('a.1-Struttura'!Z9)</f>
        <v>0</v>
      </c>
      <c r="E8" s="39">
        <f>SUM('a.2-Org.Risorse'!Y9)</f>
        <v>0</v>
      </c>
      <c r="F8" s="38">
        <f>SUM('a.3-Org.Riscossione'!Z9)</f>
        <v>0</v>
      </c>
      <c r="G8" s="37">
        <f>SUM('a.4-Gest.Entrate'!Z9)</f>
        <v>0</v>
      </c>
      <c r="H8" s="54">
        <f>SUM('a.5-Selez.Personale'!X9)</f>
        <v>0</v>
      </c>
      <c r="I8" s="53">
        <f>SUM('a.6-Miglior.Serv.'!W9)</f>
        <v>0</v>
      </c>
      <c r="J8" s="35"/>
      <c r="K8" s="14">
        <f t="shared" ref="K8:K20" si="0">SUM(D8:J8)</f>
        <v>0</v>
      </c>
      <c r="L8" s="131"/>
      <c r="M8" s="14">
        <f t="shared" ref="M8:M20" si="1">SUM(K8/L$7)</f>
        <v>0</v>
      </c>
      <c r="N8" s="112"/>
      <c r="O8" s="15">
        <f t="shared" ref="O8:O20" si="2">SUM(M8*N$7)</f>
        <v>0</v>
      </c>
    </row>
    <row r="9" spans="1:15">
      <c r="A9" s="129"/>
      <c r="B9" s="13">
        <v>3</v>
      </c>
      <c r="C9" s="13"/>
      <c r="D9" s="40">
        <f>SUM('a.1-Struttura'!Z10)</f>
        <v>0</v>
      </c>
      <c r="E9" s="39">
        <f>SUM('a.2-Org.Risorse'!Y10)</f>
        <v>0</v>
      </c>
      <c r="F9" s="38">
        <f>SUM('a.3-Org.Riscossione'!Z10)</f>
        <v>0</v>
      </c>
      <c r="G9" s="37">
        <f>SUM('a.4-Gest.Entrate'!Z10)</f>
        <v>0</v>
      </c>
      <c r="H9" s="54">
        <f>SUM('a.5-Selez.Personale'!X10)</f>
        <v>0</v>
      </c>
      <c r="I9" s="53">
        <f>SUM('a.6-Miglior.Serv.'!W10)</f>
        <v>0</v>
      </c>
      <c r="J9" s="35"/>
      <c r="K9" s="14">
        <f t="shared" si="0"/>
        <v>0</v>
      </c>
      <c r="L9" s="131"/>
      <c r="M9" s="14">
        <f t="shared" si="1"/>
        <v>0</v>
      </c>
      <c r="N9" s="112"/>
      <c r="O9" s="15">
        <f t="shared" si="2"/>
        <v>0</v>
      </c>
    </row>
    <row r="10" spans="1:15">
      <c r="A10" s="129"/>
      <c r="B10" s="13">
        <v>4</v>
      </c>
      <c r="C10" s="13"/>
      <c r="D10" s="40">
        <f>SUM('a.1-Struttura'!Z11)</f>
        <v>0</v>
      </c>
      <c r="E10" s="39">
        <f>SUM('a.2-Org.Risorse'!Y11)</f>
        <v>0</v>
      </c>
      <c r="F10" s="38">
        <f>SUM('a.3-Org.Riscossione'!Z11)</f>
        <v>0</v>
      </c>
      <c r="G10" s="37">
        <f>SUM('a.4-Gest.Entrate'!Z11)</f>
        <v>0</v>
      </c>
      <c r="H10" s="54">
        <f>SUM('a.5-Selez.Personale'!X11)</f>
        <v>0</v>
      </c>
      <c r="I10" s="53">
        <f>SUM('a.6-Miglior.Serv.'!W11)</f>
        <v>0</v>
      </c>
      <c r="J10" s="35"/>
      <c r="K10" s="14">
        <f t="shared" si="0"/>
        <v>0</v>
      </c>
      <c r="L10" s="131"/>
      <c r="M10" s="14">
        <f t="shared" si="1"/>
        <v>0</v>
      </c>
      <c r="N10" s="112"/>
      <c r="O10" s="15">
        <f t="shared" si="2"/>
        <v>0</v>
      </c>
    </row>
    <row r="11" spans="1:15">
      <c r="A11" s="129"/>
      <c r="B11" s="13">
        <v>5</v>
      </c>
      <c r="C11" s="13"/>
      <c r="D11" s="40">
        <f>SUM('a.1-Struttura'!Z12)</f>
        <v>0</v>
      </c>
      <c r="E11" s="39">
        <f>SUM('a.2-Org.Risorse'!Y12)</f>
        <v>0</v>
      </c>
      <c r="F11" s="38">
        <f>SUM('a.3-Org.Riscossione'!Z12)</f>
        <v>0</v>
      </c>
      <c r="G11" s="37">
        <f>SUM('a.4-Gest.Entrate'!Z12)</f>
        <v>0</v>
      </c>
      <c r="H11" s="54">
        <f>SUM('a.5-Selez.Personale'!X12)</f>
        <v>0</v>
      </c>
      <c r="I11" s="53">
        <f>SUM('a.6-Miglior.Serv.'!W12)</f>
        <v>0</v>
      </c>
      <c r="J11" s="35"/>
      <c r="K11" s="14">
        <f t="shared" si="0"/>
        <v>0</v>
      </c>
      <c r="L11" s="131"/>
      <c r="M11" s="14">
        <f t="shared" si="1"/>
        <v>0</v>
      </c>
      <c r="N11" s="112"/>
      <c r="O11" s="15">
        <f t="shared" si="2"/>
        <v>0</v>
      </c>
    </row>
    <row r="12" spans="1:15">
      <c r="A12" s="129"/>
      <c r="B12" s="13">
        <v>6</v>
      </c>
      <c r="C12" s="13"/>
      <c r="D12" s="40">
        <f>SUM('a.1-Struttura'!Z13)</f>
        <v>0</v>
      </c>
      <c r="E12" s="39">
        <f>SUM('a.2-Org.Risorse'!Y13)</f>
        <v>0</v>
      </c>
      <c r="F12" s="38">
        <f>SUM('a.3-Org.Riscossione'!Z13)</f>
        <v>0</v>
      </c>
      <c r="G12" s="37">
        <f>SUM('a.4-Gest.Entrate'!Z13)</f>
        <v>0</v>
      </c>
      <c r="H12" s="54">
        <f>SUM('a.5-Selez.Personale'!X13)</f>
        <v>0</v>
      </c>
      <c r="I12" s="53">
        <f>SUM('a.6-Miglior.Serv.'!W13)</f>
        <v>0</v>
      </c>
      <c r="J12" s="35"/>
      <c r="K12" s="14">
        <f t="shared" si="0"/>
        <v>0</v>
      </c>
      <c r="L12" s="131"/>
      <c r="M12" s="14">
        <f t="shared" si="1"/>
        <v>0</v>
      </c>
      <c r="N12" s="112"/>
      <c r="O12" s="15">
        <f t="shared" si="2"/>
        <v>0</v>
      </c>
    </row>
    <row r="13" spans="1:15">
      <c r="A13" s="129"/>
      <c r="B13" s="13">
        <v>7</v>
      </c>
      <c r="C13" s="13"/>
      <c r="D13" s="40">
        <f>SUM('a.1-Struttura'!Z14)</f>
        <v>0</v>
      </c>
      <c r="E13" s="39">
        <f>SUM('a.2-Org.Risorse'!Y14)</f>
        <v>0</v>
      </c>
      <c r="F13" s="38">
        <f>SUM('a.3-Org.Riscossione'!Z14)</f>
        <v>0</v>
      </c>
      <c r="G13" s="37">
        <f>SUM('a.4-Gest.Entrate'!Z14)</f>
        <v>0</v>
      </c>
      <c r="H13" s="54">
        <f>SUM('a.5-Selez.Personale'!X14)</f>
        <v>0</v>
      </c>
      <c r="I13" s="53">
        <f>SUM('a.6-Miglior.Serv.'!W14)</f>
        <v>0</v>
      </c>
      <c r="J13" s="35"/>
      <c r="K13" s="14">
        <f t="shared" si="0"/>
        <v>0</v>
      </c>
      <c r="L13" s="131"/>
      <c r="M13" s="14">
        <f t="shared" si="1"/>
        <v>0</v>
      </c>
      <c r="N13" s="112"/>
      <c r="O13" s="15">
        <f t="shared" si="2"/>
        <v>0</v>
      </c>
    </row>
    <row r="14" spans="1:15">
      <c r="A14" s="129"/>
      <c r="B14" s="13">
        <v>8</v>
      </c>
      <c r="C14" s="13"/>
      <c r="D14" s="40">
        <f>SUM('a.1-Struttura'!Z15)</f>
        <v>0</v>
      </c>
      <c r="E14" s="39">
        <f>SUM('a.2-Org.Risorse'!Y15)</f>
        <v>0</v>
      </c>
      <c r="F14" s="38">
        <f>SUM('a.3-Org.Riscossione'!Z15)</f>
        <v>0</v>
      </c>
      <c r="G14" s="37">
        <f>SUM('a.4-Gest.Entrate'!Z15)</f>
        <v>0</v>
      </c>
      <c r="H14" s="54">
        <f>SUM('a.5-Selez.Personale'!X15)</f>
        <v>0</v>
      </c>
      <c r="I14" s="53">
        <f>SUM('a.6-Miglior.Serv.'!W15)</f>
        <v>0</v>
      </c>
      <c r="J14" s="35"/>
      <c r="K14" s="14">
        <f t="shared" si="0"/>
        <v>0</v>
      </c>
      <c r="L14" s="131"/>
      <c r="M14" s="14">
        <f t="shared" si="1"/>
        <v>0</v>
      </c>
      <c r="N14" s="112"/>
      <c r="O14" s="15">
        <f t="shared" si="2"/>
        <v>0</v>
      </c>
    </row>
    <row r="15" spans="1:15">
      <c r="A15" s="129"/>
      <c r="B15" s="13">
        <v>9</v>
      </c>
      <c r="C15" s="13"/>
      <c r="D15" s="40">
        <f>SUM('a.1-Struttura'!Z16)</f>
        <v>0</v>
      </c>
      <c r="E15" s="39">
        <f>SUM('a.2-Org.Risorse'!Y16)</f>
        <v>0</v>
      </c>
      <c r="F15" s="38">
        <f>SUM('a.3-Org.Riscossione'!Z16)</f>
        <v>0</v>
      </c>
      <c r="G15" s="37">
        <f>SUM('a.4-Gest.Entrate'!Z16)</f>
        <v>0</v>
      </c>
      <c r="H15" s="54">
        <f>SUM('a.5-Selez.Personale'!X16)</f>
        <v>0</v>
      </c>
      <c r="I15" s="53">
        <f>SUM('a.6-Miglior.Serv.'!W16)</f>
        <v>0</v>
      </c>
      <c r="J15" s="35"/>
      <c r="K15" s="14">
        <f t="shared" si="0"/>
        <v>0</v>
      </c>
      <c r="L15" s="131"/>
      <c r="M15" s="14">
        <f t="shared" si="1"/>
        <v>0</v>
      </c>
      <c r="N15" s="112"/>
      <c r="O15" s="15">
        <f t="shared" si="2"/>
        <v>0</v>
      </c>
    </row>
    <row r="16" spans="1:15">
      <c r="A16" s="129"/>
      <c r="B16" s="13">
        <v>10</v>
      </c>
      <c r="C16" s="13"/>
      <c r="D16" s="40">
        <f>SUM('a.1-Struttura'!Z17)</f>
        <v>0</v>
      </c>
      <c r="E16" s="39">
        <f>SUM('a.2-Org.Risorse'!Y17)</f>
        <v>0</v>
      </c>
      <c r="F16" s="38">
        <f>SUM('a.3-Org.Riscossione'!Z17)</f>
        <v>0</v>
      </c>
      <c r="G16" s="37">
        <f>SUM('a.4-Gest.Entrate'!Z17)</f>
        <v>0</v>
      </c>
      <c r="H16" s="54">
        <f>SUM('a.5-Selez.Personale'!X17)</f>
        <v>0</v>
      </c>
      <c r="I16" s="53">
        <f>SUM('a.6-Miglior.Serv.'!W17)</f>
        <v>0</v>
      </c>
      <c r="J16" s="35"/>
      <c r="K16" s="14">
        <f t="shared" si="0"/>
        <v>0</v>
      </c>
      <c r="L16" s="131"/>
      <c r="M16" s="14">
        <f t="shared" si="1"/>
        <v>0</v>
      </c>
      <c r="N16" s="112"/>
      <c r="O16" s="15">
        <f t="shared" si="2"/>
        <v>0</v>
      </c>
    </row>
    <row r="17" spans="1:15">
      <c r="A17" s="129"/>
      <c r="B17" s="13">
        <v>11</v>
      </c>
      <c r="C17" s="13"/>
      <c r="D17" s="40">
        <f>SUM('a.1-Struttura'!Z18)</f>
        <v>0</v>
      </c>
      <c r="E17" s="39">
        <f>SUM('a.2-Org.Risorse'!Y18)</f>
        <v>0</v>
      </c>
      <c r="F17" s="38">
        <f>SUM('a.3-Org.Riscossione'!Z18)</f>
        <v>0</v>
      </c>
      <c r="G17" s="37">
        <f>SUM('a.4-Gest.Entrate'!Z18)</f>
        <v>0</v>
      </c>
      <c r="H17" s="54">
        <f>SUM('a.5-Selez.Personale'!X18)</f>
        <v>0</v>
      </c>
      <c r="I17" s="53">
        <f>SUM('a.6-Miglior.Serv.'!W18)</f>
        <v>0</v>
      </c>
      <c r="J17" s="35"/>
      <c r="K17" s="14">
        <f t="shared" si="0"/>
        <v>0</v>
      </c>
      <c r="L17" s="131"/>
      <c r="M17" s="14">
        <f t="shared" si="1"/>
        <v>0</v>
      </c>
      <c r="N17" s="112"/>
      <c r="O17" s="15">
        <f t="shared" si="2"/>
        <v>0</v>
      </c>
    </row>
    <row r="18" spans="1:15">
      <c r="A18" s="129"/>
      <c r="B18" s="13">
        <v>12</v>
      </c>
      <c r="C18" s="13"/>
      <c r="D18" s="40">
        <f>SUM('a.1-Struttura'!Z19)</f>
        <v>0</v>
      </c>
      <c r="E18" s="39">
        <f>SUM('a.2-Org.Risorse'!Y19)</f>
        <v>0</v>
      </c>
      <c r="F18" s="38">
        <f>SUM('a.3-Org.Riscossione'!Z19)</f>
        <v>0</v>
      </c>
      <c r="G18" s="37">
        <f>SUM('a.4-Gest.Entrate'!Z19)</f>
        <v>0</v>
      </c>
      <c r="H18" s="54">
        <f>SUM('a.5-Selez.Personale'!X19)</f>
        <v>0</v>
      </c>
      <c r="I18" s="53">
        <f>SUM('a.6-Miglior.Serv.'!W19)</f>
        <v>0</v>
      </c>
      <c r="J18" s="35"/>
      <c r="K18" s="14">
        <f t="shared" si="0"/>
        <v>0</v>
      </c>
      <c r="L18" s="131"/>
      <c r="M18" s="14">
        <f t="shared" si="1"/>
        <v>0</v>
      </c>
      <c r="N18" s="112"/>
      <c r="O18" s="15">
        <f t="shared" si="2"/>
        <v>0</v>
      </c>
    </row>
    <row r="19" spans="1:15">
      <c r="A19" s="129"/>
      <c r="B19" s="13">
        <v>13</v>
      </c>
      <c r="C19" s="13"/>
      <c r="D19" s="40">
        <f>SUM('a.1-Struttura'!Z20)</f>
        <v>0</v>
      </c>
      <c r="E19" s="39">
        <f>SUM('a.2-Org.Risorse'!Y20)</f>
        <v>0</v>
      </c>
      <c r="F19" s="38">
        <f>SUM('a.3-Org.Riscossione'!Z20)</f>
        <v>0</v>
      </c>
      <c r="G19" s="37">
        <f>SUM('a.4-Gest.Entrate'!Z20)</f>
        <v>0</v>
      </c>
      <c r="H19" s="54">
        <f>SUM('a.5-Selez.Personale'!X20)</f>
        <v>0</v>
      </c>
      <c r="I19" s="53">
        <f>SUM('a.6-Miglior.Serv.'!W20)</f>
        <v>0</v>
      </c>
      <c r="J19" s="35"/>
      <c r="K19" s="14">
        <f t="shared" si="0"/>
        <v>0</v>
      </c>
      <c r="L19" s="131"/>
      <c r="M19" s="14">
        <f t="shared" si="1"/>
        <v>0</v>
      </c>
      <c r="N19" s="112"/>
      <c r="O19" s="15">
        <f t="shared" si="2"/>
        <v>0</v>
      </c>
    </row>
    <row r="20" spans="1:15">
      <c r="A20" s="129"/>
      <c r="B20" s="13">
        <v>14</v>
      </c>
      <c r="C20" s="13"/>
      <c r="D20" s="40">
        <f>SUM('a.1-Struttura'!Z21)</f>
        <v>0</v>
      </c>
      <c r="E20" s="39">
        <f>SUM('a.2-Org.Risorse'!Y21)</f>
        <v>0</v>
      </c>
      <c r="F20" s="38">
        <f>SUM('a.3-Org.Riscossione'!Z21)</f>
        <v>0</v>
      </c>
      <c r="G20" s="37">
        <f>SUM('a.4-Gest.Entrate'!Z21)</f>
        <v>0</v>
      </c>
      <c r="H20" s="54">
        <f>SUM('a.5-Selez.Personale'!X21)</f>
        <v>0</v>
      </c>
      <c r="I20" s="53">
        <f>SUM('a.6-Miglior.Serv.'!W21)</f>
        <v>0</v>
      </c>
      <c r="J20" s="36"/>
      <c r="K20" s="14">
        <f t="shared" si="0"/>
        <v>0</v>
      </c>
      <c r="L20" s="132"/>
      <c r="M20" s="14">
        <f t="shared" si="1"/>
        <v>0</v>
      </c>
      <c r="N20" s="113"/>
      <c r="O20" s="15">
        <f t="shared" si="2"/>
        <v>0</v>
      </c>
    </row>
  </sheetData>
  <mergeCells count="17">
    <mergeCell ref="D1:G1"/>
    <mergeCell ref="A2:A4"/>
    <mergeCell ref="B2:C3"/>
    <mergeCell ref="K2:K4"/>
    <mergeCell ref="L2:L4"/>
    <mergeCell ref="D3:D4"/>
    <mergeCell ref="E3:E4"/>
    <mergeCell ref="F3:F4"/>
    <mergeCell ref="G3:G4"/>
    <mergeCell ref="O2:O4"/>
    <mergeCell ref="M2:M3"/>
    <mergeCell ref="A7:A20"/>
    <mergeCell ref="L7:L20"/>
    <mergeCell ref="N7:N20"/>
    <mergeCell ref="I3:I4"/>
    <mergeCell ref="H3:H4"/>
    <mergeCell ref="N2:N4"/>
  </mergeCells>
  <pageMargins left="0.28999999999999998" right="0.22" top="0.74803149606299213" bottom="0.74803149606299213" header="0.31496062992125984" footer="0.31496062992125984"/>
  <pageSetup paperSize="9" orientation="landscape" r:id="rId1"/>
  <ignoredErrors>
    <ignoredError sqref="E8:O20 E7:O7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I27"/>
  <sheetViews>
    <sheetView zoomScale="75" zoomScaleNormal="75" workbookViewId="0">
      <selection activeCell="C6" sqref="C6"/>
    </sheetView>
  </sheetViews>
  <sheetFormatPr defaultRowHeight="15"/>
  <cols>
    <col min="1" max="1" width="6.7109375" customWidth="1"/>
    <col min="2" max="2" width="34.42578125" customWidth="1"/>
    <col min="3" max="3" width="9" customWidth="1"/>
    <col min="4" max="4" width="1.7109375" customWidth="1"/>
    <col min="5" max="5" width="9.28515625" customWidth="1"/>
    <col min="6" max="6" width="1.140625" customWidth="1"/>
    <col min="8" max="8" width="10.7109375" customWidth="1"/>
  </cols>
  <sheetData>
    <row r="1" spans="1:9">
      <c r="A1" s="114" t="s">
        <v>96</v>
      </c>
      <c r="B1" s="114"/>
      <c r="C1" s="114"/>
      <c r="D1" s="114"/>
      <c r="E1" s="114"/>
      <c r="F1" s="114"/>
      <c r="G1" s="114"/>
      <c r="H1" s="114"/>
    </row>
    <row r="2" spans="1:9" ht="15" customHeight="1">
      <c r="A2" s="196" t="s">
        <v>102</v>
      </c>
      <c r="B2" s="197"/>
      <c r="C2" s="196" t="s">
        <v>95</v>
      </c>
      <c r="D2" s="200"/>
      <c r="E2" s="201"/>
      <c r="G2" s="194" t="s">
        <v>98</v>
      </c>
      <c r="H2" s="194"/>
    </row>
    <row r="3" spans="1:9" ht="43.5" customHeight="1">
      <c r="A3" s="198"/>
      <c r="B3" s="199"/>
      <c r="C3" s="202"/>
      <c r="D3" s="203"/>
      <c r="E3" s="204"/>
      <c r="G3" s="194"/>
      <c r="H3" s="194"/>
    </row>
    <row r="4" spans="1:9" ht="106.5" customHeight="1">
      <c r="A4" s="65" t="s">
        <v>91</v>
      </c>
      <c r="B4" s="66" t="s">
        <v>28</v>
      </c>
      <c r="C4" s="68" t="s">
        <v>110</v>
      </c>
      <c r="E4" s="73" t="s">
        <v>130</v>
      </c>
      <c r="G4" s="69" t="s">
        <v>35</v>
      </c>
      <c r="H4" s="103" t="s">
        <v>120</v>
      </c>
    </row>
    <row r="5" spans="1:9">
      <c r="B5" s="8"/>
      <c r="C5" s="67"/>
      <c r="E5" s="8"/>
    </row>
    <row r="6" spans="1:9">
      <c r="A6" s="4">
        <v>1</v>
      </c>
      <c r="B6" s="4"/>
      <c r="C6" s="5">
        <v>1</v>
      </c>
      <c r="E6" s="5">
        <f>IF(C6 = 0,0,C$26/C6)</f>
        <v>1</v>
      </c>
      <c r="G6" s="111">
        <v>25</v>
      </c>
      <c r="H6" s="76">
        <f>SUM(E6*G$6)</f>
        <v>25</v>
      </c>
    </row>
    <row r="7" spans="1:9">
      <c r="A7" s="4">
        <v>2</v>
      </c>
      <c r="B7" s="4"/>
      <c r="C7" s="5"/>
      <c r="E7" s="5">
        <f t="shared" ref="E7:E19" si="0">IF(C7 = 0,0,C$26/C7)</f>
        <v>0</v>
      </c>
      <c r="G7" s="112"/>
      <c r="H7" s="76">
        <f t="shared" ref="H7:H19" si="1">SUM(E7*G$6)</f>
        <v>0</v>
      </c>
      <c r="I7" s="8"/>
    </row>
    <row r="8" spans="1:9">
      <c r="A8" s="4">
        <v>3</v>
      </c>
      <c r="B8" s="4"/>
      <c r="C8" s="5"/>
      <c r="E8" s="5">
        <f t="shared" si="0"/>
        <v>0</v>
      </c>
      <c r="G8" s="112"/>
      <c r="H8" s="76">
        <f t="shared" si="1"/>
        <v>0</v>
      </c>
      <c r="I8" s="8"/>
    </row>
    <row r="9" spans="1:9">
      <c r="A9" s="4">
        <v>4</v>
      </c>
      <c r="B9" s="4"/>
      <c r="C9" s="5"/>
      <c r="E9" s="5">
        <f t="shared" si="0"/>
        <v>0</v>
      </c>
      <c r="G9" s="112"/>
      <c r="H9" s="76">
        <f t="shared" si="1"/>
        <v>0</v>
      </c>
    </row>
    <row r="10" spans="1:9">
      <c r="A10" s="4">
        <v>5</v>
      </c>
      <c r="B10" s="4"/>
      <c r="C10" s="5"/>
      <c r="E10" s="5">
        <f t="shared" si="0"/>
        <v>0</v>
      </c>
      <c r="G10" s="112"/>
      <c r="H10" s="76">
        <f t="shared" si="1"/>
        <v>0</v>
      </c>
    </row>
    <row r="11" spans="1:9">
      <c r="A11" s="4">
        <v>6</v>
      </c>
      <c r="B11" s="4"/>
      <c r="C11" s="5"/>
      <c r="E11" s="5">
        <f t="shared" si="0"/>
        <v>0</v>
      </c>
      <c r="G11" s="112"/>
      <c r="H11" s="76">
        <f t="shared" si="1"/>
        <v>0</v>
      </c>
    </row>
    <row r="12" spans="1:9">
      <c r="A12" s="4">
        <v>7</v>
      </c>
      <c r="B12" s="4"/>
      <c r="C12" s="5"/>
      <c r="E12" s="5">
        <f t="shared" si="0"/>
        <v>0</v>
      </c>
      <c r="G12" s="112"/>
      <c r="H12" s="76">
        <f t="shared" si="1"/>
        <v>0</v>
      </c>
    </row>
    <row r="13" spans="1:9">
      <c r="A13" s="4">
        <v>8</v>
      </c>
      <c r="B13" s="4"/>
      <c r="C13" s="5"/>
      <c r="E13" s="5">
        <f t="shared" si="0"/>
        <v>0</v>
      </c>
      <c r="G13" s="112"/>
      <c r="H13" s="76">
        <f t="shared" si="1"/>
        <v>0</v>
      </c>
    </row>
    <row r="14" spans="1:9">
      <c r="A14" s="4">
        <v>9</v>
      </c>
      <c r="B14" s="4"/>
      <c r="C14" s="5"/>
      <c r="E14" s="5">
        <f t="shared" si="0"/>
        <v>0</v>
      </c>
      <c r="G14" s="112"/>
      <c r="H14" s="76">
        <f t="shared" si="1"/>
        <v>0</v>
      </c>
    </row>
    <row r="15" spans="1:9">
      <c r="A15" s="4">
        <v>10</v>
      </c>
      <c r="B15" s="4"/>
      <c r="C15" s="5"/>
      <c r="E15" s="5">
        <f t="shared" si="0"/>
        <v>0</v>
      </c>
      <c r="G15" s="112"/>
      <c r="H15" s="76">
        <f t="shared" si="1"/>
        <v>0</v>
      </c>
    </row>
    <row r="16" spans="1:9">
      <c r="A16" s="4">
        <v>11</v>
      </c>
      <c r="B16" s="4"/>
      <c r="C16" s="62"/>
      <c r="E16" s="5">
        <f t="shared" si="0"/>
        <v>0</v>
      </c>
      <c r="G16" s="112"/>
      <c r="H16" s="76">
        <f t="shared" si="1"/>
        <v>0</v>
      </c>
    </row>
    <row r="17" spans="1:8">
      <c r="A17" s="4">
        <v>12</v>
      </c>
      <c r="B17" s="4"/>
      <c r="C17" s="5"/>
      <c r="E17" s="5">
        <f t="shared" si="0"/>
        <v>0</v>
      </c>
      <c r="G17" s="112"/>
      <c r="H17" s="76">
        <f t="shared" si="1"/>
        <v>0</v>
      </c>
    </row>
    <row r="18" spans="1:8">
      <c r="A18" s="4">
        <v>13</v>
      </c>
      <c r="B18" s="4"/>
      <c r="C18" s="5"/>
      <c r="E18" s="5">
        <f t="shared" si="0"/>
        <v>0</v>
      </c>
      <c r="G18" s="112"/>
      <c r="H18" s="76">
        <f t="shared" si="1"/>
        <v>0</v>
      </c>
    </row>
    <row r="19" spans="1:8">
      <c r="A19" s="4">
        <v>14</v>
      </c>
      <c r="B19" s="4"/>
      <c r="C19" s="5"/>
      <c r="E19" s="5">
        <f t="shared" si="0"/>
        <v>0</v>
      </c>
      <c r="G19" s="112"/>
      <c r="H19" s="76">
        <f t="shared" si="1"/>
        <v>0</v>
      </c>
    </row>
    <row r="20" spans="1:8">
      <c r="A20" s="4"/>
      <c r="B20" s="4"/>
      <c r="C20" s="5"/>
      <c r="E20" s="5"/>
      <c r="G20" s="112"/>
      <c r="H20" s="64"/>
    </row>
    <row r="21" spans="1:8">
      <c r="A21" s="4"/>
      <c r="B21" s="4"/>
      <c r="C21" s="5"/>
      <c r="E21" s="5"/>
      <c r="G21" s="112"/>
      <c r="H21" s="64"/>
    </row>
    <row r="22" spans="1:8">
      <c r="A22" s="4"/>
      <c r="B22" s="4"/>
      <c r="C22" s="5"/>
      <c r="E22" s="5"/>
      <c r="G22" s="112"/>
      <c r="H22" s="64"/>
    </row>
    <row r="23" spans="1:8">
      <c r="A23" s="4"/>
      <c r="B23" s="4"/>
      <c r="C23" s="5"/>
      <c r="E23" s="5"/>
      <c r="G23" s="112"/>
      <c r="H23" s="64"/>
    </row>
    <row r="24" spans="1:8">
      <c r="A24" s="4"/>
      <c r="B24" s="4"/>
      <c r="C24" s="5"/>
      <c r="E24" s="5"/>
      <c r="G24" s="112"/>
      <c r="H24" s="64"/>
    </row>
    <row r="25" spans="1:8">
      <c r="A25" s="4"/>
      <c r="B25" s="4"/>
      <c r="C25" s="5"/>
      <c r="E25" s="5"/>
      <c r="G25" s="113"/>
      <c r="H25" s="64"/>
    </row>
    <row r="26" spans="1:8">
      <c r="A26" s="77" t="s">
        <v>100</v>
      </c>
      <c r="B26" s="77" t="s">
        <v>111</v>
      </c>
      <c r="C26" s="78">
        <f>MINA(C6:C25,C6:C25)</f>
        <v>1</v>
      </c>
    </row>
    <row r="27" spans="1:8">
      <c r="A27" s="195" t="s">
        <v>93</v>
      </c>
      <c r="B27" s="195"/>
      <c r="C27" s="94">
        <f>MAXA(A7:A25,A7:A25)</f>
        <v>14</v>
      </c>
    </row>
  </sheetData>
  <mergeCells count="6">
    <mergeCell ref="G2:H3"/>
    <mergeCell ref="A1:H1"/>
    <mergeCell ref="G6:G25"/>
    <mergeCell ref="A27:B27"/>
    <mergeCell ref="A2:B3"/>
    <mergeCell ref="C2:E3"/>
  </mergeCells>
  <pageMargins left="0.70866141732283472" right="0.70866141732283472" top="0.39" bottom="0.33" header="0.31496062992125984" footer="0.17"/>
  <pageSetup paperSize="9" orientation="landscape" r:id="rId1"/>
  <ignoredErrors>
    <ignoredError sqref="C27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A1:K32"/>
  <sheetViews>
    <sheetView zoomScaleNormal="100" workbookViewId="0">
      <selection activeCell="C7" sqref="C7"/>
    </sheetView>
  </sheetViews>
  <sheetFormatPr defaultRowHeight="15"/>
  <cols>
    <col min="1" max="1" width="6.7109375" customWidth="1"/>
    <col min="2" max="2" width="34.42578125" customWidth="1"/>
    <col min="3" max="3" width="15.7109375" customWidth="1"/>
    <col min="4" max="4" width="0.85546875" customWidth="1"/>
    <col min="5" max="5" width="11.42578125" customWidth="1"/>
    <col min="6" max="6" width="1" customWidth="1"/>
    <col min="8" max="8" width="11.42578125" customWidth="1"/>
  </cols>
  <sheetData>
    <row r="1" spans="1:11">
      <c r="A1" s="114" t="s">
        <v>99</v>
      </c>
      <c r="B1" s="114"/>
      <c r="C1" s="114"/>
      <c r="D1" s="114"/>
      <c r="E1" s="114"/>
      <c r="F1" s="114"/>
      <c r="G1" s="114"/>
      <c r="H1" s="114"/>
    </row>
    <row r="2" spans="1:11" ht="15" customHeight="1">
      <c r="A2" s="72" t="s">
        <v>92</v>
      </c>
      <c r="B2" s="71"/>
      <c r="C2" s="205" t="s">
        <v>136</v>
      </c>
      <c r="D2" s="206"/>
      <c r="E2" s="207"/>
      <c r="G2" s="194" t="s">
        <v>98</v>
      </c>
      <c r="H2" s="194"/>
    </row>
    <row r="3" spans="1:11" ht="33" customHeight="1">
      <c r="A3" s="74" t="s">
        <v>94</v>
      </c>
      <c r="B3" s="75"/>
      <c r="C3" s="208"/>
      <c r="D3" s="209"/>
      <c r="E3" s="210"/>
      <c r="G3" s="194"/>
      <c r="H3" s="194"/>
      <c r="K3" s="6"/>
    </row>
    <row r="4" spans="1:11" ht="86.25" customHeight="1">
      <c r="A4" s="65" t="s">
        <v>91</v>
      </c>
      <c r="B4" s="70" t="s">
        <v>28</v>
      </c>
      <c r="C4" s="68" t="s">
        <v>128</v>
      </c>
      <c r="E4" s="109" t="s">
        <v>132</v>
      </c>
      <c r="G4" s="69" t="s">
        <v>35</v>
      </c>
      <c r="H4" s="91" t="s">
        <v>121</v>
      </c>
    </row>
    <row r="5" spans="1:11">
      <c r="B5" s="8"/>
      <c r="C5" s="67"/>
      <c r="E5" s="8"/>
      <c r="I5" s="61"/>
      <c r="K5" s="60"/>
    </row>
    <row r="6" spans="1:11">
      <c r="A6" s="4">
        <v>1</v>
      </c>
      <c r="B6" s="4"/>
      <c r="C6" s="5">
        <v>1</v>
      </c>
      <c r="E6" s="62">
        <f>SUM(C6/C$26)</f>
        <v>1</v>
      </c>
      <c r="F6" s="79"/>
      <c r="G6" s="211">
        <v>7.5</v>
      </c>
      <c r="H6" s="80">
        <f>SUM(E6*G$6)</f>
        <v>7.5</v>
      </c>
    </row>
    <row r="7" spans="1:11">
      <c r="A7" s="4">
        <v>2</v>
      </c>
      <c r="B7" s="4"/>
      <c r="C7" s="5"/>
      <c r="E7" s="62">
        <f t="shared" ref="E7:E19" si="0">SUM(C7/C$26)</f>
        <v>0</v>
      </c>
      <c r="G7" s="211"/>
      <c r="H7" s="80">
        <f t="shared" ref="H7:H19" si="1">SUM(E7*G$6)</f>
        <v>0</v>
      </c>
    </row>
    <row r="8" spans="1:11">
      <c r="A8" s="4">
        <v>3</v>
      </c>
      <c r="B8" s="4"/>
      <c r="C8" s="5"/>
      <c r="E8" s="62">
        <f t="shared" si="0"/>
        <v>0</v>
      </c>
      <c r="G8" s="211"/>
      <c r="H8" s="80">
        <f t="shared" si="1"/>
        <v>0</v>
      </c>
    </row>
    <row r="9" spans="1:11">
      <c r="A9" s="4">
        <v>4</v>
      </c>
      <c r="B9" s="4"/>
      <c r="C9" s="5"/>
      <c r="E9" s="62">
        <f t="shared" si="0"/>
        <v>0</v>
      </c>
      <c r="G9" s="211"/>
      <c r="H9" s="80">
        <f t="shared" si="1"/>
        <v>0</v>
      </c>
    </row>
    <row r="10" spans="1:11">
      <c r="A10" s="4">
        <v>5</v>
      </c>
      <c r="B10" s="4"/>
      <c r="C10" s="5"/>
      <c r="E10" s="62">
        <f t="shared" si="0"/>
        <v>0</v>
      </c>
      <c r="G10" s="211"/>
      <c r="H10" s="80">
        <f t="shared" si="1"/>
        <v>0</v>
      </c>
    </row>
    <row r="11" spans="1:11">
      <c r="A11" s="4">
        <v>6</v>
      </c>
      <c r="B11" s="4"/>
      <c r="C11" s="5"/>
      <c r="E11" s="62">
        <f t="shared" si="0"/>
        <v>0</v>
      </c>
      <c r="G11" s="211"/>
      <c r="H11" s="80">
        <f t="shared" si="1"/>
        <v>0</v>
      </c>
    </row>
    <row r="12" spans="1:11">
      <c r="A12" s="4">
        <v>7</v>
      </c>
      <c r="B12" s="4"/>
      <c r="C12" s="5"/>
      <c r="E12" s="62">
        <f t="shared" si="0"/>
        <v>0</v>
      </c>
      <c r="G12" s="211"/>
      <c r="H12" s="80">
        <f t="shared" si="1"/>
        <v>0</v>
      </c>
    </row>
    <row r="13" spans="1:11">
      <c r="A13" s="4">
        <v>8</v>
      </c>
      <c r="B13" s="4"/>
      <c r="C13" s="5"/>
      <c r="E13" s="62">
        <f t="shared" si="0"/>
        <v>0</v>
      </c>
      <c r="G13" s="211"/>
      <c r="H13" s="80">
        <f t="shared" si="1"/>
        <v>0</v>
      </c>
    </row>
    <row r="14" spans="1:11">
      <c r="A14" s="4">
        <v>9</v>
      </c>
      <c r="B14" s="4"/>
      <c r="C14" s="5"/>
      <c r="E14" s="62">
        <f t="shared" si="0"/>
        <v>0</v>
      </c>
      <c r="G14" s="211"/>
      <c r="H14" s="80">
        <f t="shared" si="1"/>
        <v>0</v>
      </c>
    </row>
    <row r="15" spans="1:11">
      <c r="A15" s="4">
        <v>10</v>
      </c>
      <c r="B15" s="4"/>
      <c r="C15" s="5"/>
      <c r="E15" s="62">
        <f t="shared" si="0"/>
        <v>0</v>
      </c>
      <c r="G15" s="211"/>
      <c r="H15" s="80">
        <f t="shared" si="1"/>
        <v>0</v>
      </c>
    </row>
    <row r="16" spans="1:11">
      <c r="A16" s="4">
        <v>11</v>
      </c>
      <c r="B16" s="4"/>
      <c r="C16" s="62"/>
      <c r="E16" s="62">
        <f t="shared" si="0"/>
        <v>0</v>
      </c>
      <c r="G16" s="211"/>
      <c r="H16" s="80">
        <f t="shared" si="1"/>
        <v>0</v>
      </c>
    </row>
    <row r="17" spans="1:9">
      <c r="A17" s="4">
        <v>12</v>
      </c>
      <c r="B17" s="4"/>
      <c r="C17" s="5"/>
      <c r="E17" s="62">
        <f t="shared" si="0"/>
        <v>0</v>
      </c>
      <c r="G17" s="211"/>
      <c r="H17" s="80">
        <f t="shared" si="1"/>
        <v>0</v>
      </c>
    </row>
    <row r="18" spans="1:9">
      <c r="A18" s="4">
        <v>13</v>
      </c>
      <c r="B18" s="4"/>
      <c r="C18" s="5"/>
      <c r="E18" s="62">
        <f t="shared" si="0"/>
        <v>0</v>
      </c>
      <c r="G18" s="211"/>
      <c r="H18" s="80">
        <f t="shared" si="1"/>
        <v>0</v>
      </c>
    </row>
    <row r="19" spans="1:9">
      <c r="A19" s="4">
        <v>14</v>
      </c>
      <c r="B19" s="4"/>
      <c r="C19" s="5"/>
      <c r="E19" s="62">
        <f t="shared" si="0"/>
        <v>0</v>
      </c>
      <c r="G19" s="211"/>
      <c r="H19" s="80">
        <f t="shared" si="1"/>
        <v>0</v>
      </c>
    </row>
    <row r="20" spans="1:9">
      <c r="A20" s="4"/>
      <c r="B20" s="4"/>
      <c r="C20" s="5"/>
      <c r="E20" s="5"/>
      <c r="G20" s="211"/>
      <c r="H20" s="81"/>
    </row>
    <row r="21" spans="1:9">
      <c r="A21" s="4"/>
      <c r="B21" s="4"/>
      <c r="C21" s="5"/>
      <c r="E21" s="5"/>
      <c r="G21" s="211"/>
      <c r="H21" s="81"/>
    </row>
    <row r="22" spans="1:9">
      <c r="A22" s="4"/>
      <c r="B22" s="4"/>
      <c r="C22" s="5"/>
      <c r="E22" s="5"/>
      <c r="G22" s="211"/>
      <c r="H22" s="81"/>
    </row>
    <row r="23" spans="1:9">
      <c r="A23" s="4"/>
      <c r="B23" s="4"/>
      <c r="C23" s="5"/>
      <c r="E23" s="5"/>
      <c r="G23" s="211"/>
      <c r="H23" s="81"/>
    </row>
    <row r="24" spans="1:9">
      <c r="A24" s="4"/>
      <c r="B24" s="4"/>
      <c r="C24" s="5"/>
      <c r="E24" s="5"/>
      <c r="G24" s="211"/>
      <c r="H24" s="81"/>
      <c r="I24" s="8"/>
    </row>
    <row r="25" spans="1:9">
      <c r="A25" s="4"/>
      <c r="B25" s="4"/>
      <c r="C25" s="5"/>
      <c r="E25" s="5"/>
      <c r="G25" s="211"/>
      <c r="H25" s="81"/>
      <c r="I25" s="61"/>
    </row>
    <row r="26" spans="1:9">
      <c r="A26" s="82" t="s">
        <v>97</v>
      </c>
      <c r="B26" s="82" t="s">
        <v>101</v>
      </c>
      <c r="C26" s="83">
        <f>MAXA(C6:C25,C6:C25)</f>
        <v>1</v>
      </c>
      <c r="I26" s="63"/>
    </row>
    <row r="27" spans="1:9">
      <c r="A27" s="212" t="s">
        <v>93</v>
      </c>
      <c r="B27" s="212"/>
      <c r="C27" s="93">
        <f>MAXA(A6:A25,A6:A25)</f>
        <v>14</v>
      </c>
      <c r="I27" s="61"/>
    </row>
    <row r="28" spans="1:9">
      <c r="H28" s="8"/>
      <c r="I28" s="61"/>
    </row>
    <row r="29" spans="1:9">
      <c r="H29" s="8"/>
      <c r="I29" s="61"/>
    </row>
    <row r="30" spans="1:9">
      <c r="H30" s="8"/>
      <c r="I30" s="61"/>
    </row>
    <row r="31" spans="1:9">
      <c r="H31" s="8"/>
      <c r="I31" s="61"/>
    </row>
    <row r="32" spans="1:9">
      <c r="H32" s="8"/>
      <c r="I32" s="61"/>
    </row>
  </sheetData>
  <mergeCells count="5">
    <mergeCell ref="A1:H1"/>
    <mergeCell ref="C2:E3"/>
    <mergeCell ref="G2:H3"/>
    <mergeCell ref="G6:G25"/>
    <mergeCell ref="A27:B27"/>
  </mergeCells>
  <pageMargins left="0.70866141732283472" right="0.70866141732283472" top="0.48" bottom="0.33" header="0.31496062992125984" footer="0.31496062992125984"/>
  <pageSetup paperSize="9" orientation="landscape" r:id="rId1"/>
  <ignoredErrors>
    <ignoredError sqref="E7:H25 E6:F6 H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a.1-Struttura</vt:lpstr>
      <vt:lpstr>a.2-Org.Risorse</vt:lpstr>
      <vt:lpstr>a.3-Org.Riscossione</vt:lpstr>
      <vt:lpstr>a.4-Gest.Entrate</vt:lpstr>
      <vt:lpstr>a.5-Selez.Personale</vt:lpstr>
      <vt:lpstr>a.6-Miglior.Serv.</vt:lpstr>
      <vt:lpstr>RiepilogoQualitativi</vt:lpstr>
      <vt:lpstr>b.1-AggioCoattivo</vt:lpstr>
      <vt:lpstr>b.2-%anticipazione</vt:lpstr>
      <vt:lpstr>b.3-%interesse</vt:lpstr>
      <vt:lpstr>Riepilogo Quantitativo</vt:lpstr>
      <vt:lpstr>Riepilogo totale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Carmine</dc:creator>
  <cp:lastModifiedBy>CVertullo</cp:lastModifiedBy>
  <cp:lastPrinted>2011-11-01T18:13:40Z</cp:lastPrinted>
  <dcterms:created xsi:type="dcterms:W3CDTF">2011-06-26T16:57:16Z</dcterms:created>
  <dcterms:modified xsi:type="dcterms:W3CDTF">2012-02-23T08:47:23Z</dcterms:modified>
</cp:coreProperties>
</file>